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6 th FA 1" sheetId="4" r:id="rId1"/>
    <sheet name="Sheet3" sheetId="3" r:id="rId2"/>
  </sheets>
  <definedNames>
    <definedName name="_xlnm.Print_Area" localSheetId="0">'6 th FA 1'!$A$1:$AG$516</definedName>
  </definedNames>
  <calcPr calcId="124519"/>
  <fileRecoveryPr autoRecover="0"/>
</workbook>
</file>

<file path=xl/calcChain.xml><?xml version="1.0" encoding="utf-8"?>
<calcChain xmlns="http://schemas.openxmlformats.org/spreadsheetml/2006/main">
  <c r="T281" i="4"/>
  <c r="Z281"/>
  <c r="AA281" s="1"/>
  <c r="T503"/>
  <c r="Z503"/>
  <c r="AA503" s="1"/>
  <c r="T466"/>
  <c r="Z466"/>
  <c r="AA466" s="1"/>
  <c r="T429"/>
  <c r="Z429"/>
  <c r="AA429" s="1"/>
  <c r="T392"/>
  <c r="Z392"/>
  <c r="AA392" s="1"/>
  <c r="T355"/>
  <c r="Z355"/>
  <c r="AA355" s="1"/>
  <c r="T318"/>
  <c r="Z318"/>
  <c r="AA318" s="1"/>
  <c r="T244"/>
  <c r="Z244"/>
  <c r="AA244" s="1"/>
  <c r="Z22" l="1"/>
  <c r="AA22" s="1"/>
  <c r="Z59"/>
  <c r="AA59" s="1"/>
  <c r="T207"/>
  <c r="Z207"/>
  <c r="AA207" s="1"/>
  <c r="T170"/>
  <c r="Z170"/>
  <c r="AA170" s="1"/>
  <c r="T133"/>
  <c r="Z133"/>
  <c r="AA133" s="1"/>
  <c r="T96"/>
  <c r="Z96"/>
  <c r="AA96" s="1"/>
  <c r="Z502" l="1"/>
  <c r="AA502" s="1"/>
  <c r="Z501"/>
  <c r="AA501" s="1"/>
  <c r="X501"/>
  <c r="Y501" s="1"/>
  <c r="Z500"/>
  <c r="AA500" s="1"/>
  <c r="X500"/>
  <c r="Y500" s="1"/>
  <c r="Z499"/>
  <c r="AA499" s="1"/>
  <c r="X499"/>
  <c r="Y499" s="1"/>
  <c r="Z498"/>
  <c r="AA498" s="1"/>
  <c r="X498"/>
  <c r="Y498" s="1"/>
  <c r="Z497"/>
  <c r="AA497" s="1"/>
  <c r="X497"/>
  <c r="Y497" s="1"/>
  <c r="Z496"/>
  <c r="AA496" s="1"/>
  <c r="X496"/>
  <c r="Y496" s="1"/>
  <c r="Z495"/>
  <c r="AA495" s="1"/>
  <c r="X495"/>
  <c r="Y495" s="1"/>
  <c r="Z465"/>
  <c r="AA465" s="1"/>
  <c r="Z464"/>
  <c r="AA464" s="1"/>
  <c r="X464"/>
  <c r="Y464" s="1"/>
  <c r="Z463"/>
  <c r="AA463" s="1"/>
  <c r="X463"/>
  <c r="Y463" s="1"/>
  <c r="Z462"/>
  <c r="AA462" s="1"/>
  <c r="X462"/>
  <c r="Y462" s="1"/>
  <c r="Z461"/>
  <c r="AA461" s="1"/>
  <c r="X461"/>
  <c r="Y461" s="1"/>
  <c r="Z460"/>
  <c r="AA460" s="1"/>
  <c r="X460"/>
  <c r="Y460" s="1"/>
  <c r="Z459"/>
  <c r="AA459" s="1"/>
  <c r="X459"/>
  <c r="Y459" s="1"/>
  <c r="Z458"/>
  <c r="AA458" s="1"/>
  <c r="X458"/>
  <c r="Y458" s="1"/>
  <c r="Z428"/>
  <c r="AA428" s="1"/>
  <c r="Z427"/>
  <c r="AA427" s="1"/>
  <c r="X427"/>
  <c r="Y427" s="1"/>
  <c r="Z426"/>
  <c r="AA426" s="1"/>
  <c r="X426"/>
  <c r="Y426" s="1"/>
  <c r="Z425"/>
  <c r="AA425" s="1"/>
  <c r="X425"/>
  <c r="Y425" s="1"/>
  <c r="Z424"/>
  <c r="AA424" s="1"/>
  <c r="X424"/>
  <c r="Y424" s="1"/>
  <c r="Z423"/>
  <c r="AA423" s="1"/>
  <c r="X423"/>
  <c r="Y423" s="1"/>
  <c r="Z422"/>
  <c r="AA422" s="1"/>
  <c r="X422"/>
  <c r="Y422" s="1"/>
  <c r="Z421"/>
  <c r="AA421" s="1"/>
  <c r="X421"/>
  <c r="Y421" s="1"/>
  <c r="Z391"/>
  <c r="AA391" s="1"/>
  <c r="Z390"/>
  <c r="AA390" s="1"/>
  <c r="X390"/>
  <c r="Y390" s="1"/>
  <c r="Z389"/>
  <c r="AA389" s="1"/>
  <c r="X389"/>
  <c r="Y389" s="1"/>
  <c r="Z388"/>
  <c r="AA388" s="1"/>
  <c r="X388"/>
  <c r="Y388" s="1"/>
  <c r="Z387"/>
  <c r="AA387" s="1"/>
  <c r="X387"/>
  <c r="Y387" s="1"/>
  <c r="Z386"/>
  <c r="AA386" s="1"/>
  <c r="X386"/>
  <c r="Y386" s="1"/>
  <c r="Z385"/>
  <c r="AA385" s="1"/>
  <c r="X385"/>
  <c r="Y385" s="1"/>
  <c r="Z384"/>
  <c r="AA384" s="1"/>
  <c r="X384"/>
  <c r="Y384" s="1"/>
  <c r="Z354"/>
  <c r="AA354" s="1"/>
  <c r="Z353"/>
  <c r="AA353" s="1"/>
  <c r="X353"/>
  <c r="Y353" s="1"/>
  <c r="Z352"/>
  <c r="AA352" s="1"/>
  <c r="X352"/>
  <c r="Y352" s="1"/>
  <c r="Z351"/>
  <c r="AA351" s="1"/>
  <c r="X351"/>
  <c r="Y351" s="1"/>
  <c r="Z350"/>
  <c r="AA350" s="1"/>
  <c r="X350"/>
  <c r="Y350" s="1"/>
  <c r="Z349"/>
  <c r="AA349" s="1"/>
  <c r="X349"/>
  <c r="Y349" s="1"/>
  <c r="Z348"/>
  <c r="AA348" s="1"/>
  <c r="X348"/>
  <c r="Y348" s="1"/>
  <c r="Z347"/>
  <c r="AA347" s="1"/>
  <c r="X347"/>
  <c r="Y347" s="1"/>
  <c r="Z317"/>
  <c r="AA317" s="1"/>
  <c r="Z316"/>
  <c r="AA316" s="1"/>
  <c r="X316"/>
  <c r="Y316" s="1"/>
  <c r="Z315"/>
  <c r="AA315" s="1"/>
  <c r="X315"/>
  <c r="Y315" s="1"/>
  <c r="Z314"/>
  <c r="AA314" s="1"/>
  <c r="X314"/>
  <c r="Y314" s="1"/>
  <c r="Z313"/>
  <c r="AA313" s="1"/>
  <c r="X313"/>
  <c r="Y313" s="1"/>
  <c r="Z312"/>
  <c r="AA312" s="1"/>
  <c r="X312"/>
  <c r="Y312" s="1"/>
  <c r="Z311"/>
  <c r="AA311" s="1"/>
  <c r="X311"/>
  <c r="Y311" s="1"/>
  <c r="Z310"/>
  <c r="AA310" s="1"/>
  <c r="X310"/>
  <c r="Y310" s="1"/>
  <c r="Z280"/>
  <c r="AA280" s="1"/>
  <c r="Z279"/>
  <c r="AA279" s="1"/>
  <c r="X279"/>
  <c r="Y279" s="1"/>
  <c r="Z278"/>
  <c r="AA278" s="1"/>
  <c r="X278"/>
  <c r="Y278" s="1"/>
  <c r="Z277"/>
  <c r="AA277" s="1"/>
  <c r="X277"/>
  <c r="Y277" s="1"/>
  <c r="Z276"/>
  <c r="AA276" s="1"/>
  <c r="X276"/>
  <c r="Y276" s="1"/>
  <c r="Z275"/>
  <c r="AA275" s="1"/>
  <c r="X275"/>
  <c r="Y275" s="1"/>
  <c r="Z274"/>
  <c r="AA274" s="1"/>
  <c r="X274"/>
  <c r="Y274" s="1"/>
  <c r="Z273"/>
  <c r="AA273" s="1"/>
  <c r="X273"/>
  <c r="Y273" s="1"/>
  <c r="Z243"/>
  <c r="AA243" s="1"/>
  <c r="Z242"/>
  <c r="AA242" s="1"/>
  <c r="X242"/>
  <c r="Y242" s="1"/>
  <c r="Z241"/>
  <c r="AA241" s="1"/>
  <c r="X241"/>
  <c r="Y241" s="1"/>
  <c r="Z240"/>
  <c r="AA240" s="1"/>
  <c r="X240"/>
  <c r="Y240" s="1"/>
  <c r="Z239"/>
  <c r="AA239" s="1"/>
  <c r="X239"/>
  <c r="Y239" s="1"/>
  <c r="Z238"/>
  <c r="AA238" s="1"/>
  <c r="X238"/>
  <c r="Y238" s="1"/>
  <c r="Z237"/>
  <c r="AA237" s="1"/>
  <c r="X237"/>
  <c r="Y237" s="1"/>
  <c r="Z236"/>
  <c r="AA236" s="1"/>
  <c r="X236"/>
  <c r="Y236" s="1"/>
  <c r="Z206"/>
  <c r="AA206" s="1"/>
  <c r="Z205"/>
  <c r="AA205" s="1"/>
  <c r="X205"/>
  <c r="Y205" s="1"/>
  <c r="Z204"/>
  <c r="AA204" s="1"/>
  <c r="X204"/>
  <c r="Y204" s="1"/>
  <c r="Z203"/>
  <c r="AA203" s="1"/>
  <c r="X203"/>
  <c r="Y203" s="1"/>
  <c r="Z202"/>
  <c r="AA202" s="1"/>
  <c r="X202"/>
  <c r="Y202" s="1"/>
  <c r="Z201"/>
  <c r="AA201" s="1"/>
  <c r="X201"/>
  <c r="Y201" s="1"/>
  <c r="Z200"/>
  <c r="AA200" s="1"/>
  <c r="X200"/>
  <c r="Y200" s="1"/>
  <c r="Z199"/>
  <c r="AA199" s="1"/>
  <c r="X199"/>
  <c r="Y199" s="1"/>
  <c r="Z169"/>
  <c r="AA169" s="1"/>
  <c r="Z168"/>
  <c r="AA168" s="1"/>
  <c r="X168"/>
  <c r="Y168" s="1"/>
  <c r="Z167"/>
  <c r="AA167" s="1"/>
  <c r="X167"/>
  <c r="Y167" s="1"/>
  <c r="Z166"/>
  <c r="AA166" s="1"/>
  <c r="X166"/>
  <c r="Y166" s="1"/>
  <c r="Z165"/>
  <c r="AA165" s="1"/>
  <c r="X165"/>
  <c r="Y165" s="1"/>
  <c r="Z164"/>
  <c r="AA164" s="1"/>
  <c r="X164"/>
  <c r="Y164" s="1"/>
  <c r="Z163"/>
  <c r="AA163" s="1"/>
  <c r="X163"/>
  <c r="Y163" s="1"/>
  <c r="Z162"/>
  <c r="AA162" s="1"/>
  <c r="X162"/>
  <c r="Y162" s="1"/>
  <c r="Z132"/>
  <c r="AA132" s="1"/>
  <c r="Z131"/>
  <c r="AA131" s="1"/>
  <c r="X131"/>
  <c r="Y131" s="1"/>
  <c r="Z130"/>
  <c r="AA130" s="1"/>
  <c r="X130"/>
  <c r="Y130" s="1"/>
  <c r="Z129"/>
  <c r="AA129" s="1"/>
  <c r="X129"/>
  <c r="Y129" s="1"/>
  <c r="Z128"/>
  <c r="AA128" s="1"/>
  <c r="X128"/>
  <c r="Y128" s="1"/>
  <c r="Z127"/>
  <c r="AA127" s="1"/>
  <c r="X127"/>
  <c r="Y127" s="1"/>
  <c r="Z126"/>
  <c r="AA126" s="1"/>
  <c r="X126"/>
  <c r="Y126" s="1"/>
  <c r="Z125"/>
  <c r="AA125" s="1"/>
  <c r="X125"/>
  <c r="Y125" s="1"/>
  <c r="Z95"/>
  <c r="AA95" s="1"/>
  <c r="Z94"/>
  <c r="AA94" s="1"/>
  <c r="X94"/>
  <c r="Y94" s="1"/>
  <c r="Z93"/>
  <c r="AA93" s="1"/>
  <c r="X93"/>
  <c r="Y93" s="1"/>
  <c r="Z92"/>
  <c r="AA92" s="1"/>
  <c r="X92"/>
  <c r="Y92" s="1"/>
  <c r="Z91"/>
  <c r="AA91" s="1"/>
  <c r="X91"/>
  <c r="Y91" s="1"/>
  <c r="Z90"/>
  <c r="AA90" s="1"/>
  <c r="X90"/>
  <c r="Y90" s="1"/>
  <c r="Z89"/>
  <c r="AA89" s="1"/>
  <c r="X89"/>
  <c r="Y89" s="1"/>
  <c r="Z88"/>
  <c r="AA88" s="1"/>
  <c r="X88"/>
  <c r="Y88" s="1"/>
  <c r="Z58"/>
  <c r="AA58" s="1"/>
  <c r="Z57"/>
  <c r="AA57" s="1"/>
  <c r="X57"/>
  <c r="Y57" s="1"/>
  <c r="Z56"/>
  <c r="AA56" s="1"/>
  <c r="X56"/>
  <c r="Y56" s="1"/>
  <c r="Z55"/>
  <c r="AA55" s="1"/>
  <c r="X55"/>
  <c r="Y55" s="1"/>
  <c r="Z54"/>
  <c r="AA54" s="1"/>
  <c r="X54"/>
  <c r="Y54" s="1"/>
  <c r="Z53"/>
  <c r="AA53" s="1"/>
  <c r="X53"/>
  <c r="Y53" s="1"/>
  <c r="Z52"/>
  <c r="AA52" s="1"/>
  <c r="X52"/>
  <c r="Y52" s="1"/>
  <c r="Z51"/>
  <c r="AA51" s="1"/>
  <c r="X51"/>
  <c r="Y51" s="1"/>
  <c r="Z21"/>
  <c r="AA21" s="1"/>
  <c r="Z20"/>
  <c r="AA20" s="1"/>
  <c r="X20"/>
  <c r="Y20" s="1"/>
  <c r="Z19"/>
  <c r="AA19" s="1"/>
  <c r="X19"/>
  <c r="Y19" s="1"/>
  <c r="Z18"/>
  <c r="AA18" s="1"/>
  <c r="X18"/>
  <c r="Y18" s="1"/>
  <c r="Z17"/>
  <c r="AA17" s="1"/>
  <c r="X17"/>
  <c r="Y17" s="1"/>
  <c r="Z16"/>
  <c r="AA16" s="1"/>
  <c r="X16"/>
  <c r="Y16" s="1"/>
  <c r="Z15"/>
  <c r="AA15" s="1"/>
  <c r="X15"/>
  <c r="Y15" s="1"/>
  <c r="Z14"/>
  <c r="AA14" s="1"/>
  <c r="X14"/>
  <c r="Y14" s="1"/>
  <c r="U20"/>
  <c r="V20" s="1"/>
  <c r="U19"/>
  <c r="V19" s="1"/>
  <c r="U18"/>
  <c r="V18" s="1"/>
  <c r="U17"/>
  <c r="U16"/>
  <c r="V16" s="1"/>
  <c r="U15"/>
  <c r="V15" s="1"/>
  <c r="U14"/>
  <c r="V14" s="1"/>
  <c r="U57"/>
  <c r="V57" s="1"/>
  <c r="U56"/>
  <c r="V56" s="1"/>
  <c r="U55"/>
  <c r="V55" s="1"/>
  <c r="U54"/>
  <c r="U53"/>
  <c r="V53" s="1"/>
  <c r="U52"/>
  <c r="V52" s="1"/>
  <c r="U51"/>
  <c r="V51" s="1"/>
  <c r="T95"/>
  <c r="U94"/>
  <c r="V94" s="1"/>
  <c r="T94"/>
  <c r="U93"/>
  <c r="V93" s="1"/>
  <c r="T93"/>
  <c r="U92"/>
  <c r="V92" s="1"/>
  <c r="T92"/>
  <c r="U91"/>
  <c r="T91"/>
  <c r="U90"/>
  <c r="V90" s="1"/>
  <c r="T90"/>
  <c r="U89"/>
  <c r="V89" s="1"/>
  <c r="T89"/>
  <c r="U88"/>
  <c r="V88" s="1"/>
  <c r="T88"/>
  <c r="T132"/>
  <c r="U131"/>
  <c r="V131" s="1"/>
  <c r="T131"/>
  <c r="U130"/>
  <c r="V130" s="1"/>
  <c r="T130"/>
  <c r="U129"/>
  <c r="T129"/>
  <c r="U128"/>
  <c r="V128" s="1"/>
  <c r="T128"/>
  <c r="U127"/>
  <c r="T127"/>
  <c r="U126"/>
  <c r="V126" s="1"/>
  <c r="T126"/>
  <c r="U125"/>
  <c r="T125"/>
  <c r="T169"/>
  <c r="U168"/>
  <c r="V168" s="1"/>
  <c r="T168"/>
  <c r="U167"/>
  <c r="T167"/>
  <c r="U166"/>
  <c r="V166" s="1"/>
  <c r="T166"/>
  <c r="U165"/>
  <c r="T165"/>
  <c r="U164"/>
  <c r="V164" s="1"/>
  <c r="T164"/>
  <c r="U163"/>
  <c r="T163"/>
  <c r="U162"/>
  <c r="V162" s="1"/>
  <c r="T162"/>
  <c r="T206"/>
  <c r="U205"/>
  <c r="V205" s="1"/>
  <c r="T205"/>
  <c r="U204"/>
  <c r="V204" s="1"/>
  <c r="T204"/>
  <c r="U203"/>
  <c r="V203" s="1"/>
  <c r="T203"/>
  <c r="U202"/>
  <c r="V202" s="1"/>
  <c r="T202"/>
  <c r="U201"/>
  <c r="V201" s="1"/>
  <c r="T201"/>
  <c r="U200"/>
  <c r="V200" s="1"/>
  <c r="T200"/>
  <c r="U199"/>
  <c r="V199" s="1"/>
  <c r="T199"/>
  <c r="T243"/>
  <c r="U242"/>
  <c r="V242" s="1"/>
  <c r="T242"/>
  <c r="U241"/>
  <c r="V241" s="1"/>
  <c r="T241"/>
  <c r="U240"/>
  <c r="V240" s="1"/>
  <c r="T240"/>
  <c r="U239"/>
  <c r="V239" s="1"/>
  <c r="T239"/>
  <c r="U238"/>
  <c r="V238" s="1"/>
  <c r="T238"/>
  <c r="U237"/>
  <c r="V237" s="1"/>
  <c r="T237"/>
  <c r="U236"/>
  <c r="V236" s="1"/>
  <c r="T236"/>
  <c r="T280"/>
  <c r="U279"/>
  <c r="V279" s="1"/>
  <c r="T279"/>
  <c r="U278"/>
  <c r="V278" s="1"/>
  <c r="T278"/>
  <c r="U277"/>
  <c r="V277" s="1"/>
  <c r="T277"/>
  <c r="U276"/>
  <c r="V276" s="1"/>
  <c r="T276"/>
  <c r="U275"/>
  <c r="V275" s="1"/>
  <c r="T275"/>
  <c r="U274"/>
  <c r="V274" s="1"/>
  <c r="T274"/>
  <c r="U273"/>
  <c r="V273" s="1"/>
  <c r="T273"/>
  <c r="T317"/>
  <c r="U316"/>
  <c r="V316" s="1"/>
  <c r="T316"/>
  <c r="U315"/>
  <c r="V315" s="1"/>
  <c r="T315"/>
  <c r="U314"/>
  <c r="V314" s="1"/>
  <c r="T314"/>
  <c r="U313"/>
  <c r="T313"/>
  <c r="U312"/>
  <c r="V312" s="1"/>
  <c r="T312"/>
  <c r="U311"/>
  <c r="T311"/>
  <c r="U310"/>
  <c r="V310" s="1"/>
  <c r="T310"/>
  <c r="T354"/>
  <c r="U353"/>
  <c r="T353"/>
  <c r="U352"/>
  <c r="V352" s="1"/>
  <c r="T352"/>
  <c r="U351"/>
  <c r="V351" s="1"/>
  <c r="T351"/>
  <c r="U350"/>
  <c r="V350" s="1"/>
  <c r="T350"/>
  <c r="U349"/>
  <c r="T349"/>
  <c r="U348"/>
  <c r="V348" s="1"/>
  <c r="T348"/>
  <c r="U347"/>
  <c r="T347"/>
  <c r="T391"/>
  <c r="U390"/>
  <c r="V390" s="1"/>
  <c r="T390"/>
  <c r="U389"/>
  <c r="T389"/>
  <c r="U388"/>
  <c r="V388" s="1"/>
  <c r="T388"/>
  <c r="U387"/>
  <c r="V387" s="1"/>
  <c r="T387"/>
  <c r="U386"/>
  <c r="V386" s="1"/>
  <c r="T386"/>
  <c r="U385"/>
  <c r="T385"/>
  <c r="U384"/>
  <c r="V384" s="1"/>
  <c r="T384"/>
  <c r="T428"/>
  <c r="U427"/>
  <c r="V427" s="1"/>
  <c r="T427"/>
  <c r="U426"/>
  <c r="T426"/>
  <c r="U425"/>
  <c r="V425" s="1"/>
  <c r="T425"/>
  <c r="U424"/>
  <c r="T424"/>
  <c r="U423"/>
  <c r="V423" s="1"/>
  <c r="T423"/>
  <c r="U422"/>
  <c r="T422"/>
  <c r="U421"/>
  <c r="V421" s="1"/>
  <c r="T421"/>
  <c r="T465"/>
  <c r="U464"/>
  <c r="V464" s="1"/>
  <c r="T464"/>
  <c r="U463"/>
  <c r="V463" s="1"/>
  <c r="T463"/>
  <c r="U462"/>
  <c r="V462" s="1"/>
  <c r="T462"/>
  <c r="U461"/>
  <c r="V461" s="1"/>
  <c r="T461"/>
  <c r="U460"/>
  <c r="V460" s="1"/>
  <c r="T460"/>
  <c r="U459"/>
  <c r="V459" s="1"/>
  <c r="T459"/>
  <c r="U458"/>
  <c r="V458" s="1"/>
  <c r="T458"/>
  <c r="T502"/>
  <c r="U501"/>
  <c r="V501" s="1"/>
  <c r="T501"/>
  <c r="U500"/>
  <c r="T500"/>
  <c r="U499"/>
  <c r="V499" s="1"/>
  <c r="T499"/>
  <c r="U498"/>
  <c r="V498" s="1"/>
  <c r="T498"/>
  <c r="U497"/>
  <c r="V497" s="1"/>
  <c r="T497"/>
  <c r="U496"/>
  <c r="T496"/>
  <c r="U495"/>
  <c r="V495" s="1"/>
  <c r="T495"/>
  <c r="L422"/>
  <c r="L423"/>
  <c r="L424"/>
  <c r="L425"/>
  <c r="L426"/>
  <c r="L427"/>
  <c r="AB427" s="1"/>
  <c r="AC427" s="1"/>
  <c r="L459"/>
  <c r="L460"/>
  <c r="L461"/>
  <c r="L462"/>
  <c r="L463"/>
  <c r="L464"/>
  <c r="L496"/>
  <c r="L497"/>
  <c r="L498"/>
  <c r="L499"/>
  <c r="L500"/>
  <c r="L501"/>
  <c r="L495"/>
  <c r="L458"/>
  <c r="AB458" s="1"/>
  <c r="AC458" s="1"/>
  <c r="L421"/>
  <c r="AB463" l="1"/>
  <c r="AC463" s="1"/>
  <c r="AB461"/>
  <c r="AC461" s="1"/>
  <c r="AB459"/>
  <c r="AC459" s="1"/>
  <c r="AB464"/>
  <c r="AC464" s="1"/>
  <c r="AB500"/>
  <c r="AC500" s="1"/>
  <c r="AB462"/>
  <c r="AC462" s="1"/>
  <c r="AB496"/>
  <c r="AC496" s="1"/>
  <c r="AB422"/>
  <c r="AC422" s="1"/>
  <c r="AB424"/>
  <c r="AC424" s="1"/>
  <c r="AB426"/>
  <c r="AC426" s="1"/>
  <c r="AB501"/>
  <c r="AC501" s="1"/>
  <c r="V500"/>
  <c r="AB499"/>
  <c r="AC499" s="1"/>
  <c r="AB498"/>
  <c r="AC498" s="1"/>
  <c r="AB497"/>
  <c r="AC497" s="1"/>
  <c r="V496"/>
  <c r="AB495"/>
  <c r="AC495" s="1"/>
  <c r="AB460"/>
  <c r="AC460" s="1"/>
  <c r="V424"/>
  <c r="V426"/>
  <c r="AB425"/>
  <c r="AC425" s="1"/>
  <c r="AB423"/>
  <c r="AC423" s="1"/>
  <c r="V422"/>
  <c r="AB421"/>
  <c r="AC421" s="1"/>
  <c r="V389"/>
  <c r="V385"/>
  <c r="V353"/>
  <c r="V349"/>
  <c r="V347"/>
  <c r="V311"/>
  <c r="V313"/>
  <c r="V167"/>
  <c r="V165"/>
  <c r="V163"/>
  <c r="V129"/>
  <c r="V127"/>
  <c r="V125"/>
  <c r="V91"/>
  <c r="V54"/>
  <c r="V17"/>
  <c r="L385"/>
  <c r="AB385" s="1"/>
  <c r="AC385" s="1"/>
  <c r="L386"/>
  <c r="AB386" s="1"/>
  <c r="AC386" s="1"/>
  <c r="L387"/>
  <c r="AB387" s="1"/>
  <c r="AC387" s="1"/>
  <c r="L388"/>
  <c r="AB388" s="1"/>
  <c r="AC388" s="1"/>
  <c r="L389"/>
  <c r="AB389" s="1"/>
  <c r="AC389" s="1"/>
  <c r="L390"/>
  <c r="AB390" s="1"/>
  <c r="AC390" s="1"/>
  <c r="L384"/>
  <c r="AB384" s="1"/>
  <c r="AC384" s="1"/>
  <c r="L353"/>
  <c r="AB353" s="1"/>
  <c r="AC353" s="1"/>
  <c r="L348"/>
  <c r="AB348" s="1"/>
  <c r="AC348" s="1"/>
  <c r="L349"/>
  <c r="AB349" s="1"/>
  <c r="AC349" s="1"/>
  <c r="L350"/>
  <c r="AB350" s="1"/>
  <c r="AC350" s="1"/>
  <c r="L351"/>
  <c r="AB351" s="1"/>
  <c r="AC351" s="1"/>
  <c r="L352"/>
  <c r="AB352" s="1"/>
  <c r="AC352" s="1"/>
  <c r="L347"/>
  <c r="AB347" s="1"/>
  <c r="AC347" s="1"/>
  <c r="L311"/>
  <c r="AB311" s="1"/>
  <c r="AC311" s="1"/>
  <c r="L312"/>
  <c r="AB312" s="1"/>
  <c r="AC312" s="1"/>
  <c r="L313"/>
  <c r="AB313" s="1"/>
  <c r="AC313" s="1"/>
  <c r="L314"/>
  <c r="AB314" s="1"/>
  <c r="AC314" s="1"/>
  <c r="L315"/>
  <c r="AB315" s="1"/>
  <c r="AC315" s="1"/>
  <c r="L316"/>
  <c r="AB316" s="1"/>
  <c r="AC316" s="1"/>
  <c r="L310"/>
  <c r="AB310" s="1"/>
  <c r="AC310" s="1"/>
  <c r="L274"/>
  <c r="AB274" s="1"/>
  <c r="AC274" s="1"/>
  <c r="L275"/>
  <c r="AB275" s="1"/>
  <c r="AC275" s="1"/>
  <c r="L276"/>
  <c r="AB276" s="1"/>
  <c r="AC276" s="1"/>
  <c r="L277"/>
  <c r="AB277" s="1"/>
  <c r="AC277" s="1"/>
  <c r="L278"/>
  <c r="AB278" s="1"/>
  <c r="AC278" s="1"/>
  <c r="L279"/>
  <c r="AB279" s="1"/>
  <c r="AC279" s="1"/>
  <c r="L273"/>
  <c r="AB273" s="1"/>
  <c r="AC273" s="1"/>
  <c r="L241"/>
  <c r="AB241" s="1"/>
  <c r="AC241" s="1"/>
  <c r="L242"/>
  <c r="AB242" s="1"/>
  <c r="AC242" s="1"/>
  <c r="L237"/>
  <c r="AB237" s="1"/>
  <c r="AC237" s="1"/>
  <c r="L238"/>
  <c r="AB238" s="1"/>
  <c r="AC238" s="1"/>
  <c r="L239"/>
  <c r="AB239" s="1"/>
  <c r="AC239" s="1"/>
  <c r="L240"/>
  <c r="AB240" s="1"/>
  <c r="AC240" s="1"/>
  <c r="L236"/>
  <c r="AB236" s="1"/>
  <c r="AC236" s="1"/>
  <c r="L204"/>
  <c r="AB204" s="1"/>
  <c r="AC204" s="1"/>
  <c r="L205"/>
  <c r="AB205" s="1"/>
  <c r="AC205" s="1"/>
  <c r="L200"/>
  <c r="AB200" s="1"/>
  <c r="AC200" s="1"/>
  <c r="L201"/>
  <c r="AB201" s="1"/>
  <c r="AC201" s="1"/>
  <c r="L202"/>
  <c r="AB202" s="1"/>
  <c r="AC202" s="1"/>
  <c r="L203"/>
  <c r="AB203" s="1"/>
  <c r="AC203" s="1"/>
  <c r="L199"/>
  <c r="AB199" s="1"/>
  <c r="AC199" s="1"/>
  <c r="L168"/>
  <c r="AB168" s="1"/>
  <c r="AC168" s="1"/>
  <c r="L163"/>
  <c r="AB163" s="1"/>
  <c r="AC163" s="1"/>
  <c r="L164"/>
  <c r="AB164" s="1"/>
  <c r="AC164" s="1"/>
  <c r="L165"/>
  <c r="AB165" s="1"/>
  <c r="AC165" s="1"/>
  <c r="L166"/>
  <c r="AB166" s="1"/>
  <c r="AC166" s="1"/>
  <c r="L167"/>
  <c r="AB167" s="1"/>
  <c r="AC167" s="1"/>
  <c r="L162"/>
  <c r="AB162" s="1"/>
  <c r="AC162" s="1"/>
  <c r="L130"/>
  <c r="AB130" s="1"/>
  <c r="AC130" s="1"/>
  <c r="L131"/>
  <c r="AB131" s="1"/>
  <c r="AC131" s="1"/>
  <c r="L126"/>
  <c r="AB126" s="1"/>
  <c r="AC126" s="1"/>
  <c r="L127"/>
  <c r="AB127" s="1"/>
  <c r="AC127" s="1"/>
  <c r="L128"/>
  <c r="AB128" s="1"/>
  <c r="AC128" s="1"/>
  <c r="L129"/>
  <c r="AB129" s="1"/>
  <c r="AC129" s="1"/>
  <c r="L125"/>
  <c r="AB125" s="1"/>
  <c r="AC125" s="1"/>
  <c r="L93"/>
  <c r="AB93" s="1"/>
  <c r="AC93" s="1"/>
  <c r="L94"/>
  <c r="AB94" s="1"/>
  <c r="AC94" s="1"/>
  <c r="L89"/>
  <c r="AB89" s="1"/>
  <c r="AC89" s="1"/>
  <c r="L90"/>
  <c r="AB90" s="1"/>
  <c r="AC90" s="1"/>
  <c r="L91"/>
  <c r="AB91" s="1"/>
  <c r="AC91" s="1"/>
  <c r="L92"/>
  <c r="AB92" s="1"/>
  <c r="AC92" s="1"/>
  <c r="L88"/>
  <c r="AB88" s="1"/>
  <c r="AC88" s="1"/>
  <c r="L55" l="1"/>
  <c r="AB55" s="1"/>
  <c r="AC55" s="1"/>
  <c r="L56"/>
  <c r="AB56" s="1"/>
  <c r="AC56" s="1"/>
  <c r="L57"/>
  <c r="AB57" s="1"/>
  <c r="AC57" s="1"/>
  <c r="L52"/>
  <c r="AB52" s="1"/>
  <c r="AC52" s="1"/>
  <c r="L53"/>
  <c r="AB53" s="1"/>
  <c r="AC53" s="1"/>
  <c r="L54"/>
  <c r="AB54" s="1"/>
  <c r="AC54" s="1"/>
  <c r="L51"/>
  <c r="AB51" s="1"/>
  <c r="AC51" s="1"/>
  <c r="L15" l="1"/>
  <c r="AB15" s="1"/>
  <c r="AC15" s="1"/>
  <c r="L16"/>
  <c r="AB16" s="1"/>
  <c r="AC16" s="1"/>
  <c r="L17"/>
  <c r="AB17" s="1"/>
  <c r="AC17" s="1"/>
  <c r="L18"/>
  <c r="AB18" s="1"/>
  <c r="AC18" s="1"/>
  <c r="L19"/>
  <c r="AB19" s="1"/>
  <c r="AC19" s="1"/>
  <c r="L20"/>
  <c r="AB20" s="1"/>
  <c r="AC20" s="1"/>
  <c r="L14"/>
  <c r="AB14" s="1"/>
  <c r="AC14" s="1"/>
</calcChain>
</file>

<file path=xl/sharedStrings.xml><?xml version="1.0" encoding="utf-8"?>
<sst xmlns="http://schemas.openxmlformats.org/spreadsheetml/2006/main" count="1392" uniqueCount="118">
  <si>
    <t>GURUDEV INTERNATIONAL PUBLIC SCHOOL KAYDI WARASEONI BALAGHAT</t>
  </si>
  <si>
    <t>Subject</t>
  </si>
  <si>
    <t>Term-II</t>
  </si>
  <si>
    <t>Final Assessment</t>
  </si>
  <si>
    <t>FA-1</t>
  </si>
  <si>
    <t>FA-2</t>
  </si>
  <si>
    <t>SA</t>
  </si>
  <si>
    <t>Total</t>
  </si>
  <si>
    <t>FA-3</t>
  </si>
  <si>
    <t>FA-4</t>
  </si>
  <si>
    <t>SA-2</t>
  </si>
  <si>
    <t>FA</t>
  </si>
  <si>
    <t>Over all</t>
  </si>
  <si>
    <t>Grade</t>
  </si>
  <si>
    <t>English</t>
  </si>
  <si>
    <t>Hindi</t>
  </si>
  <si>
    <t>Maths</t>
  </si>
  <si>
    <t>Sanskrit</t>
  </si>
  <si>
    <t>Computer</t>
  </si>
  <si>
    <t>Attendence</t>
  </si>
  <si>
    <t xml:space="preserve">Grade Point </t>
  </si>
  <si>
    <t>Term - I</t>
  </si>
  <si>
    <t>Signature of Exam Head</t>
  </si>
  <si>
    <t>Signature of Helping Teacher</t>
  </si>
  <si>
    <t>Signature of Principal</t>
  </si>
  <si>
    <t>________________</t>
  </si>
  <si>
    <t>____________________</t>
  </si>
  <si>
    <t>CONSOLIDATED RESULT</t>
  </si>
  <si>
    <t>Signature of Class Teacher</t>
  </si>
  <si>
    <t>PERCENTAGE…………………</t>
  </si>
  <si>
    <t>SA- 1</t>
  </si>
  <si>
    <t>Science</t>
  </si>
  <si>
    <t>S.St.</t>
  </si>
  <si>
    <t>GK</t>
  </si>
  <si>
    <t>A1</t>
  </si>
  <si>
    <t>A2</t>
  </si>
  <si>
    <t>B1</t>
  </si>
  <si>
    <t>C2</t>
  </si>
  <si>
    <t>C1</t>
  </si>
  <si>
    <t>B2</t>
  </si>
  <si>
    <t>Name of Student - JIYA CHIMNANI                          Father Name - MANISH CHIMNANI                    Mother Name - MANISHA CHIMNANI</t>
  </si>
  <si>
    <t>Date of Birth -  07/09/2003                                                                                                                                 Admission No - 70</t>
  </si>
  <si>
    <t>Name of Student - BHAVYA HIRAWAT                          Father Name - SACHIN HIRAWAT                    Mother Name - SHREYA HIRAWAT</t>
  </si>
  <si>
    <t>Date of Birth -  26/06/2005                                                                                                                                 Admission No - 77</t>
  </si>
  <si>
    <t>Name of Student - OSHIKA DAMAHE                          Father Name - MANOJ DAMAHE                       Mother Name - NANDANI DAMAHE</t>
  </si>
  <si>
    <t>Date of Birth -  07/12/2005                                                                                                                                 Admission No - 102</t>
  </si>
  <si>
    <t>Name of Student - FAREED KHAN                                 Father Name - FIROJ KHAN                                        Mother Name - NASRA KHAN</t>
  </si>
  <si>
    <t>Date of Birth -  13/04/2005                                                                                                                               Admission No - 119</t>
  </si>
  <si>
    <t>Name of Student - VISHU PATLE                           Father Name - DHANENDRA PATLE                       Mother Name - LOKESHWARI PATLE</t>
  </si>
  <si>
    <t>Date of Birth -  03/10/2004                                                                                                                               Admission No - 130</t>
  </si>
  <si>
    <t>Name of Student - MUSKAN LILHARE                     Father Name - DILIP LILHARE                           Mother Name - INDRAWANTI LILHARE</t>
  </si>
  <si>
    <t>Date of Birth -  03/08/2004                                                                                                                               Admission No - 132</t>
  </si>
  <si>
    <t>Name of Student - SANIDHYA SONKUSHRE              Father Name - SURESH SONKUSHRE                 Mother Name - DIPIKA SONKUSHRE</t>
  </si>
  <si>
    <t>Date of Birth -  21/06/2005                                                                                                                               Admission No - 135</t>
  </si>
  <si>
    <t>Name of Student - ARYAN NANDA                               Father Name - SUJEET NANDA                              Mother Name - KARUNA NANDA</t>
  </si>
  <si>
    <t>Date of Birth -  31/08/2004                                                                                                                                                  Admission No - 162</t>
  </si>
  <si>
    <t>Date of Birth -  25/01/2005                                                                                                                                                   Admission No - 169</t>
  </si>
  <si>
    <t>Name of Student - AYUSHI PATLE                           Father Name - VEDPRAKASH PATLE                       Mother Name -  LILESHWARI PATLE</t>
  </si>
  <si>
    <t>Date of Birth -  25/05/2006                                                                                                                                                    Admission No - 209</t>
  </si>
  <si>
    <t>Date of Birth -  19/09/2004                                                                                                                                                    Admission No - 210</t>
  </si>
  <si>
    <t>Name of Student - TANISH JAIN                                    Father Name -   BHEESM JAIN                                         Mother Name -  DIPTI JAIN</t>
  </si>
  <si>
    <t>Date of Birth -  10/10/2004                                                                                                                                                    Admission No - 212</t>
  </si>
  <si>
    <t>Name of Student - AARYA DHAWALKAR                Father Name -  SUBHASH DHAWALKAR                 Mother Name - JYOTI DHAWALKAR</t>
  </si>
  <si>
    <t>Date of Birth -  20/11/2004                                                                                                                                                   Admission No - 217</t>
  </si>
  <si>
    <t>Name of Student - HARSHAL DESHKAR                      Father Name - KAMLESH DESHKAR                    Mother Name - SANDHYA DESHKAR</t>
  </si>
  <si>
    <t>Date of Birth -  21/02/2005                                                                                                                                                    Admission No - 225</t>
  </si>
  <si>
    <t>Name of Student - RISHIKA GAUTAM                   Father Name - DELENDRA GAUTAM                Mother Name - PRATIBHA GAUTAM</t>
  </si>
  <si>
    <t>Name of Student - HEMANT BISEN                Father Name - GHANSHYAM BISEN                          Mother Name - SOMESHWARI BISEN</t>
  </si>
  <si>
    <t>VE</t>
  </si>
  <si>
    <t>E1</t>
  </si>
  <si>
    <t>D</t>
  </si>
  <si>
    <t>E2</t>
  </si>
  <si>
    <t>Class- 7th                              Section : A                             Session : 2016-17                                                                 Date - 23/03/2017</t>
  </si>
  <si>
    <t>CGPA = 6.5</t>
  </si>
  <si>
    <t>CGPA  = 9.7</t>
  </si>
  <si>
    <t>CGPA  = 9</t>
  </si>
  <si>
    <t>CGPA  = 9.2</t>
  </si>
  <si>
    <t>CGPA = 8.7</t>
  </si>
  <si>
    <t>CGPA  = 8.5</t>
  </si>
  <si>
    <t>CGPA = 9.2</t>
  </si>
  <si>
    <t>CGPA  =  9.8</t>
  </si>
  <si>
    <t>CGPA  = 7.2</t>
  </si>
  <si>
    <t>CGPA = 8.3</t>
  </si>
  <si>
    <t>CGPA  = 8.8</t>
  </si>
  <si>
    <t>86/100</t>
  </si>
  <si>
    <t>85/100</t>
  </si>
  <si>
    <t>98/100</t>
  </si>
  <si>
    <t>111/113</t>
  </si>
  <si>
    <t>105/113</t>
  </si>
  <si>
    <t>97/100</t>
  </si>
  <si>
    <t>91/100</t>
  </si>
  <si>
    <t>82/100</t>
  </si>
  <si>
    <t>88/100</t>
  </si>
  <si>
    <t>94/100</t>
  </si>
  <si>
    <t>79/100</t>
  </si>
  <si>
    <t>100/100</t>
  </si>
  <si>
    <t>113/113</t>
  </si>
  <si>
    <t>102/113</t>
  </si>
  <si>
    <t>110/113</t>
  </si>
  <si>
    <t>108/113</t>
  </si>
  <si>
    <t>109/113</t>
  </si>
  <si>
    <t>96/113</t>
  </si>
  <si>
    <t>103/113</t>
  </si>
  <si>
    <t>209/213</t>
  </si>
  <si>
    <t>213/213</t>
  </si>
  <si>
    <t>193/213</t>
  </si>
  <si>
    <t>191/213</t>
  </si>
  <si>
    <t>198/213</t>
  </si>
  <si>
    <t>207/213</t>
  </si>
  <si>
    <t>199/213</t>
  </si>
  <si>
    <t>195/213</t>
  </si>
  <si>
    <t>201/213</t>
  </si>
  <si>
    <t>211/213</t>
  </si>
  <si>
    <t>203/213</t>
  </si>
  <si>
    <t>206/213</t>
  </si>
  <si>
    <t>175/213</t>
  </si>
  <si>
    <t>185/213</t>
  </si>
  <si>
    <t>CGPA = 5.3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</si>
</sst>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onstantia"/>
      <family val="1"/>
    </font>
    <font>
      <b/>
      <sz val="10"/>
      <color theme="1"/>
      <name val="Cambria"/>
      <family val="1"/>
      <scheme val="major"/>
    </font>
    <font>
      <sz val="14"/>
      <color theme="1"/>
      <name val="Arial Black"/>
      <family val="2"/>
    </font>
    <font>
      <sz val="10"/>
      <color theme="1"/>
      <name val="Calibri"/>
      <family val="2"/>
      <scheme val="minor"/>
    </font>
    <font>
      <b/>
      <sz val="10"/>
      <color theme="1"/>
      <name val="Constantia"/>
      <family val="1"/>
    </font>
    <font>
      <b/>
      <sz val="10"/>
      <color theme="1"/>
      <name val="Arial Black"/>
      <family val="2"/>
    </font>
    <font>
      <b/>
      <sz val="9"/>
      <color theme="1"/>
      <name val="Calibri"/>
      <family val="2"/>
      <scheme val="minor"/>
    </font>
    <font>
      <b/>
      <sz val="12"/>
      <color theme="1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7">
    <xf numFmtId="0" fontId="0" fillId="0" borderId="0" xfId="0"/>
    <xf numFmtId="0" fontId="2" fillId="0" borderId="1" xfId="0" applyFont="1" applyBorder="1"/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7" xfId="0" applyFill="1" applyBorder="1" applyAlignment="1"/>
    <xf numFmtId="0" fontId="0" fillId="2" borderId="6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3" xfId="0" applyFill="1" applyBorder="1" applyAlignment="1"/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10" xfId="0" applyFill="1" applyBorder="1" applyAlignme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1" fillId="0" borderId="0" xfId="0" applyFont="1" applyBorder="1" applyAlignme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4" xfId="0" applyFill="1" applyBorder="1" applyAlignment="1"/>
    <xf numFmtId="0" fontId="0" fillId="3" borderId="3" xfId="0" applyFill="1" applyBorder="1" applyAlignment="1"/>
    <xf numFmtId="0" fontId="0" fillId="3" borderId="6" xfId="0" applyFill="1" applyBorder="1" applyAlignment="1"/>
    <xf numFmtId="0" fontId="0" fillId="3" borderId="5" xfId="0" applyFill="1" applyBorder="1" applyAlignment="1"/>
    <xf numFmtId="0" fontId="0" fillId="3" borderId="7" xfId="0" applyFill="1" applyBorder="1" applyAlignment="1"/>
    <xf numFmtId="0" fontId="7" fillId="0" borderId="18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9" fillId="0" borderId="1" xfId="0" applyFont="1" applyBorder="1"/>
    <xf numFmtId="0" fontId="3" fillId="0" borderId="1" xfId="0" applyFont="1" applyBorder="1"/>
    <xf numFmtId="0" fontId="9" fillId="3" borderId="4" xfId="0" applyFont="1" applyFill="1" applyBorder="1" applyAlignment="1"/>
    <xf numFmtId="0" fontId="9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9" fillId="2" borderId="4" xfId="0" applyFont="1" applyFill="1" applyBorder="1" applyAlignment="1"/>
    <xf numFmtId="0" fontId="9" fillId="0" borderId="19" xfId="0" applyFont="1" applyBorder="1"/>
    <xf numFmtId="0" fontId="9" fillId="2" borderId="9" xfId="0" applyFont="1" applyFill="1" applyBorder="1"/>
    <xf numFmtId="0" fontId="9" fillId="0" borderId="0" xfId="0" applyFont="1" applyBorder="1"/>
    <xf numFmtId="0" fontId="3" fillId="0" borderId="0" xfId="0" applyFont="1" applyBorder="1" applyAlignment="1"/>
    <xf numFmtId="0" fontId="9" fillId="0" borderId="9" xfId="0" applyFont="1" applyBorder="1"/>
    <xf numFmtId="0" fontId="9" fillId="0" borderId="0" xfId="0" applyFont="1"/>
    <xf numFmtId="0" fontId="3" fillId="3" borderId="6" xfId="0" applyFont="1" applyFill="1" applyBorder="1" applyAlignment="1"/>
    <xf numFmtId="0" fontId="3" fillId="0" borderId="6" xfId="0" applyFont="1" applyBorder="1"/>
    <xf numFmtId="0" fontId="3" fillId="2" borderId="6" xfId="0" applyFont="1" applyFill="1" applyBorder="1"/>
    <xf numFmtId="0" fontId="3" fillId="0" borderId="19" xfId="0" applyFont="1" applyBorder="1"/>
    <xf numFmtId="0" fontId="3" fillId="2" borderId="7" xfId="0" applyFont="1" applyFill="1" applyBorder="1" applyAlignment="1"/>
    <xf numFmtId="0" fontId="3" fillId="0" borderId="7" xfId="0" applyFont="1" applyBorder="1"/>
    <xf numFmtId="0" fontId="3" fillId="3" borderId="7" xfId="0" applyFont="1" applyFill="1" applyBorder="1" applyAlignment="1"/>
    <xf numFmtId="0" fontId="3" fillId="0" borderId="0" xfId="0" applyFont="1"/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 applyAlignment="1"/>
    <xf numFmtId="0" fontId="3" fillId="0" borderId="0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3" borderId="3" xfId="0" applyFont="1" applyFill="1" applyBorder="1" applyAlignment="1"/>
    <xf numFmtId="0" fontId="3" fillId="3" borderId="4" xfId="0" applyFont="1" applyFill="1" applyBorder="1" applyAlignment="1"/>
    <xf numFmtId="0" fontId="3" fillId="3" borderId="5" xfId="0" applyFont="1" applyFill="1" applyBorder="1" applyAlignment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2" borderId="3" xfId="0" applyFont="1" applyFill="1" applyBorder="1" applyAlignment="1"/>
    <xf numFmtId="0" fontId="3" fillId="2" borderId="4" xfId="0" applyFont="1" applyFill="1" applyBorder="1" applyAlignment="1"/>
    <xf numFmtId="0" fontId="3" fillId="2" borderId="5" xfId="0" applyFont="1" applyFill="1" applyBorder="1" applyAlignment="1"/>
    <xf numFmtId="0" fontId="9" fillId="3" borderId="4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3" fillId="0" borderId="19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10" fillId="0" borderId="32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/>
    </xf>
    <xf numFmtId="0" fontId="1" fillId="3" borderId="6" xfId="0" applyFont="1" applyFill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2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AG543"/>
  <sheetViews>
    <sheetView tabSelected="1" view="pageBreakPreview" topLeftCell="A499" zoomScale="70" zoomScaleNormal="130" zoomScaleSheetLayoutView="70" workbookViewId="0">
      <selection activeCell="D483" sqref="D483:AD483"/>
    </sheetView>
  </sheetViews>
  <sheetFormatPr defaultRowHeight="15"/>
  <cols>
    <col min="1" max="1" width="2.140625" customWidth="1"/>
    <col min="2" max="2" width="3.28515625" customWidth="1"/>
    <col min="3" max="3" width="1.140625" customWidth="1"/>
    <col min="4" max="4" width="10.7109375" customWidth="1"/>
    <col min="5" max="5" width="0.85546875" customWidth="1"/>
    <col min="6" max="6" width="4.85546875" customWidth="1"/>
    <col min="7" max="7" width="4.85546875" style="101" customWidth="1"/>
    <col min="8" max="8" width="4.42578125" customWidth="1"/>
    <col min="9" max="10" width="5.28515625" customWidth="1"/>
    <col min="11" max="11" width="5" customWidth="1"/>
    <col min="12" max="12" width="4.7109375" customWidth="1"/>
    <col min="13" max="13" width="5.140625" customWidth="1"/>
    <col min="14" max="14" width="0.85546875" customWidth="1"/>
    <col min="15" max="17" width="5" style="73" customWidth="1"/>
    <col min="18" max="18" width="5.28515625" style="73" customWidth="1"/>
    <col min="19" max="19" width="4.85546875" style="73" customWidth="1"/>
    <col min="20" max="20" width="5.5703125" style="42" customWidth="1"/>
    <col min="21" max="21" width="4.5703125" style="42" customWidth="1"/>
    <col min="22" max="22" width="5.42578125" style="42" customWidth="1"/>
    <col min="23" max="23" width="1" style="42" customWidth="1"/>
    <col min="24" max="24" width="4.85546875" style="42" customWidth="1"/>
    <col min="25" max="25" width="5.42578125" style="42" customWidth="1"/>
    <col min="26" max="26" width="4.42578125" style="42" customWidth="1"/>
    <col min="27" max="27" width="5.28515625" style="42" customWidth="1"/>
    <col min="28" max="28" width="5.42578125" style="42" customWidth="1"/>
    <col min="29" max="29" width="5.7109375" style="42" customWidth="1"/>
    <col min="30" max="30" width="5.85546875" style="42" customWidth="1"/>
    <col min="31" max="31" width="1" customWidth="1"/>
    <col min="32" max="32" width="3.5703125" customWidth="1"/>
    <col min="33" max="33" width="1.28515625" customWidth="1"/>
  </cols>
  <sheetData>
    <row r="1" spans="1:33" ht="7.5" customHeight="1" thickBot="1">
      <c r="A1" s="23"/>
      <c r="B1" s="22"/>
      <c r="C1" s="22"/>
      <c r="D1" s="22"/>
      <c r="E1" s="22"/>
      <c r="F1" s="22"/>
      <c r="G1" s="94"/>
      <c r="H1" s="22"/>
      <c r="I1" s="22"/>
      <c r="J1" s="22"/>
      <c r="K1" s="22"/>
      <c r="L1" s="22"/>
      <c r="M1" s="22"/>
      <c r="N1" s="22"/>
      <c r="O1" s="67"/>
      <c r="P1" s="67"/>
      <c r="Q1" s="67"/>
      <c r="R1" s="67"/>
      <c r="S1" s="67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22"/>
      <c r="AF1" s="22"/>
      <c r="AG1" s="25"/>
    </row>
    <row r="2" spans="1:33" ht="27" customHeight="1">
      <c r="A2" s="24"/>
      <c r="B2" s="12"/>
      <c r="C2" s="13"/>
      <c r="D2" s="122" t="s">
        <v>0</v>
      </c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3"/>
      <c r="AF2" s="14"/>
      <c r="AG2" s="26"/>
    </row>
    <row r="3" spans="1:33" ht="21" customHeight="1">
      <c r="A3" s="24"/>
      <c r="B3" s="15"/>
      <c r="C3" s="16"/>
      <c r="D3" s="123" t="s">
        <v>27</v>
      </c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6"/>
      <c r="AF3" s="17"/>
      <c r="AG3" s="26"/>
    </row>
    <row r="4" spans="1:33" ht="17.25" customHeight="1">
      <c r="A4" s="24"/>
      <c r="B4" s="15"/>
      <c r="C4" s="16"/>
      <c r="D4" s="124" t="s">
        <v>72</v>
      </c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6"/>
      <c r="AF4" s="17"/>
      <c r="AG4" s="26"/>
    </row>
    <row r="5" spans="1:33" ht="6" customHeight="1">
      <c r="A5" s="24"/>
      <c r="B5" s="15"/>
      <c r="C5" s="16"/>
      <c r="D5" s="28"/>
      <c r="E5" s="28"/>
      <c r="F5" s="28"/>
      <c r="G5" s="95"/>
      <c r="H5" s="28"/>
      <c r="I5" s="28"/>
      <c r="J5" s="28"/>
      <c r="K5" s="28"/>
      <c r="L5" s="28"/>
      <c r="M5" s="28"/>
      <c r="N5" s="28"/>
      <c r="O5" s="68"/>
      <c r="P5" s="68"/>
      <c r="Q5" s="68"/>
      <c r="R5" s="68"/>
      <c r="S5" s="68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16"/>
      <c r="AF5" s="17"/>
      <c r="AG5" s="26"/>
    </row>
    <row r="6" spans="1:33" ht="15.75">
      <c r="A6" s="24"/>
      <c r="B6" s="15"/>
      <c r="C6" s="16"/>
      <c r="D6" s="124" t="s">
        <v>67</v>
      </c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6"/>
      <c r="AF6" s="17"/>
      <c r="AG6" s="26"/>
    </row>
    <row r="7" spans="1:33" ht="7.5" customHeight="1">
      <c r="A7" s="24"/>
      <c r="B7" s="15"/>
      <c r="C7" s="16"/>
      <c r="D7" s="28"/>
      <c r="E7" s="28"/>
      <c r="F7" s="28"/>
      <c r="G7" s="95"/>
      <c r="H7" s="28"/>
      <c r="I7" s="28"/>
      <c r="J7" s="28"/>
      <c r="K7" s="28"/>
      <c r="L7" s="28"/>
      <c r="M7" s="28"/>
      <c r="N7" s="28"/>
      <c r="O7" s="68"/>
      <c r="P7" s="68"/>
      <c r="Q7" s="68"/>
      <c r="R7" s="68"/>
      <c r="S7" s="68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16"/>
      <c r="AF7" s="17"/>
      <c r="AG7" s="26"/>
    </row>
    <row r="8" spans="1:33" ht="15.75">
      <c r="A8" s="24"/>
      <c r="B8" s="15"/>
      <c r="C8" s="16"/>
      <c r="D8" s="124" t="s">
        <v>56</v>
      </c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6"/>
      <c r="AF8" s="17"/>
      <c r="AG8" s="26"/>
    </row>
    <row r="9" spans="1:33" ht="9.75" customHeight="1" thickBot="1">
      <c r="A9" s="24"/>
      <c r="B9" s="15"/>
      <c r="C9" s="16"/>
      <c r="D9" s="29"/>
      <c r="E9" s="29"/>
      <c r="F9" s="29"/>
      <c r="G9" s="96"/>
      <c r="H9" s="29"/>
      <c r="I9" s="29"/>
      <c r="J9" s="29"/>
      <c r="K9" s="29"/>
      <c r="L9" s="29"/>
      <c r="M9" s="29"/>
      <c r="N9" s="29"/>
      <c r="O9" s="69"/>
      <c r="P9" s="69"/>
      <c r="Q9" s="69"/>
      <c r="R9" s="69"/>
      <c r="S9" s="69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16"/>
      <c r="AF9" s="17"/>
      <c r="AG9" s="26"/>
    </row>
    <row r="10" spans="1:33" ht="4.5" customHeight="1" thickBot="1">
      <c r="A10" s="24"/>
      <c r="B10" s="15"/>
      <c r="C10" s="8"/>
      <c r="D10" s="9"/>
      <c r="E10" s="9"/>
      <c r="F10" s="9"/>
      <c r="G10" s="97"/>
      <c r="H10" s="9"/>
      <c r="I10" s="9"/>
      <c r="J10" s="9"/>
      <c r="K10" s="9"/>
      <c r="L10" s="9"/>
      <c r="M10" s="9"/>
      <c r="N10" s="9"/>
      <c r="O10" s="70"/>
      <c r="P10" s="70"/>
      <c r="Q10" s="70"/>
      <c r="R10" s="70"/>
      <c r="S10" s="70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10"/>
      <c r="AF10" s="17"/>
      <c r="AG10" s="26"/>
    </row>
    <row r="11" spans="1:33" ht="28.5" customHeight="1">
      <c r="A11" s="24"/>
      <c r="B11" s="15"/>
      <c r="C11" s="5"/>
      <c r="D11" s="125" t="s">
        <v>1</v>
      </c>
      <c r="E11" s="128"/>
      <c r="F11" s="131" t="s">
        <v>21</v>
      </c>
      <c r="G11" s="131"/>
      <c r="H11" s="131"/>
      <c r="I11" s="131"/>
      <c r="J11" s="131"/>
      <c r="K11" s="131"/>
      <c r="L11" s="131"/>
      <c r="M11" s="131"/>
      <c r="N11" s="132"/>
      <c r="O11" s="135" t="s">
        <v>2</v>
      </c>
      <c r="P11" s="135"/>
      <c r="Q11" s="135"/>
      <c r="R11" s="135"/>
      <c r="S11" s="135"/>
      <c r="T11" s="135"/>
      <c r="U11" s="135"/>
      <c r="V11" s="135"/>
      <c r="W11" s="160"/>
      <c r="X11" s="135" t="s">
        <v>3</v>
      </c>
      <c r="Y11" s="135"/>
      <c r="Z11" s="135"/>
      <c r="AA11" s="135"/>
      <c r="AB11" s="135"/>
      <c r="AC11" s="135"/>
      <c r="AD11" s="163"/>
      <c r="AE11" s="4"/>
      <c r="AF11" s="17"/>
      <c r="AG11" s="26"/>
    </row>
    <row r="12" spans="1:33" ht="23.25" customHeight="1">
      <c r="A12" s="24"/>
      <c r="B12" s="15"/>
      <c r="C12" s="5"/>
      <c r="D12" s="126"/>
      <c r="E12" s="129"/>
      <c r="F12" s="120" t="s">
        <v>4</v>
      </c>
      <c r="G12" s="120"/>
      <c r="H12" s="120" t="s">
        <v>5</v>
      </c>
      <c r="I12" s="120"/>
      <c r="J12" s="120" t="s">
        <v>30</v>
      </c>
      <c r="K12" s="120"/>
      <c r="L12" s="120" t="s">
        <v>7</v>
      </c>
      <c r="M12" s="120"/>
      <c r="N12" s="133"/>
      <c r="O12" s="121" t="s">
        <v>8</v>
      </c>
      <c r="P12" s="121"/>
      <c r="Q12" s="121" t="s">
        <v>9</v>
      </c>
      <c r="R12" s="121"/>
      <c r="S12" s="121" t="s">
        <v>10</v>
      </c>
      <c r="T12" s="121"/>
      <c r="U12" s="121" t="s">
        <v>7</v>
      </c>
      <c r="V12" s="121"/>
      <c r="W12" s="161"/>
      <c r="X12" s="121" t="s">
        <v>11</v>
      </c>
      <c r="Y12" s="121"/>
      <c r="Z12" s="121" t="s">
        <v>6</v>
      </c>
      <c r="AA12" s="121"/>
      <c r="AB12" s="121" t="s">
        <v>12</v>
      </c>
      <c r="AC12" s="121"/>
      <c r="AD12" s="136" t="s">
        <v>20</v>
      </c>
      <c r="AE12" s="4"/>
      <c r="AF12" s="17"/>
      <c r="AG12" s="26"/>
    </row>
    <row r="13" spans="1:33" ht="27.75" customHeight="1">
      <c r="A13" s="24"/>
      <c r="B13" s="15"/>
      <c r="C13" s="5"/>
      <c r="D13" s="127"/>
      <c r="E13" s="129"/>
      <c r="F13" s="2">
        <v>0.1</v>
      </c>
      <c r="G13" s="91" t="s">
        <v>13</v>
      </c>
      <c r="H13" s="2">
        <v>0.1</v>
      </c>
      <c r="I13" s="3" t="s">
        <v>13</v>
      </c>
      <c r="J13" s="2">
        <v>0.3</v>
      </c>
      <c r="K13" s="3" t="s">
        <v>13</v>
      </c>
      <c r="L13" s="2">
        <v>0.5</v>
      </c>
      <c r="M13" s="3" t="s">
        <v>13</v>
      </c>
      <c r="N13" s="133"/>
      <c r="O13" s="2">
        <v>0.1</v>
      </c>
      <c r="P13" s="3" t="s">
        <v>13</v>
      </c>
      <c r="Q13" s="2">
        <v>0.1</v>
      </c>
      <c r="R13" s="3" t="s">
        <v>13</v>
      </c>
      <c r="S13" s="2">
        <v>0.3</v>
      </c>
      <c r="T13" s="3" t="s">
        <v>13</v>
      </c>
      <c r="U13" s="2">
        <v>0.5</v>
      </c>
      <c r="V13" s="3" t="s">
        <v>13</v>
      </c>
      <c r="W13" s="161"/>
      <c r="X13" s="2">
        <v>0.4</v>
      </c>
      <c r="Y13" s="3" t="s">
        <v>13</v>
      </c>
      <c r="Z13" s="2">
        <v>0.6</v>
      </c>
      <c r="AA13" s="3" t="s">
        <v>13</v>
      </c>
      <c r="AB13" s="2">
        <v>1</v>
      </c>
      <c r="AC13" s="3" t="s">
        <v>13</v>
      </c>
      <c r="AD13" s="137"/>
      <c r="AE13" s="4"/>
      <c r="AF13" s="17"/>
      <c r="AG13" s="26"/>
    </row>
    <row r="14" spans="1:33" ht="24.95" customHeight="1">
      <c r="A14" s="24"/>
      <c r="B14" s="15"/>
      <c r="C14" s="5"/>
      <c r="D14" s="27" t="s">
        <v>14</v>
      </c>
      <c r="E14" s="129"/>
      <c r="F14" s="3">
        <v>5.8</v>
      </c>
      <c r="G14" s="91" t="s">
        <v>38</v>
      </c>
      <c r="H14" s="3">
        <v>6</v>
      </c>
      <c r="I14" s="3" t="s">
        <v>38</v>
      </c>
      <c r="J14" s="3">
        <v>14.1</v>
      </c>
      <c r="K14" s="3" t="s">
        <v>37</v>
      </c>
      <c r="L14" s="114">
        <f>SUM(F14:H14:J14)</f>
        <v>25.9</v>
      </c>
      <c r="M14" s="110" t="s">
        <v>38</v>
      </c>
      <c r="N14" s="133"/>
      <c r="O14" s="79">
        <v>9.1999999999999993</v>
      </c>
      <c r="P14" s="115" t="s">
        <v>34</v>
      </c>
      <c r="Q14" s="115">
        <v>8.1999999999999993</v>
      </c>
      <c r="R14" s="115" t="s">
        <v>35</v>
      </c>
      <c r="S14" s="115">
        <v>19.5</v>
      </c>
      <c r="T14" s="115" t="s">
        <v>39</v>
      </c>
      <c r="U14" s="115">
        <f>O14+Q14+S14</f>
        <v>36.9</v>
      </c>
      <c r="V14" s="112" t="str">
        <f>IF(U14&gt;=45.5,"A1",IF(U14&gt;=40.5,"A2", IF(U14&gt;=35.5,"B1",IF(U14&gt;=30.5,"B2", IF(U14&gt;=25.5,"C1",IF(U14&gt;=20.5,"C2",IF(U14&gt;=16.5,"D",IF(U14&gt;=10.5,"E1",IF(U14&gt;=10.4,"E2")))))))))</f>
        <v>B1</v>
      </c>
      <c r="W14" s="161"/>
      <c r="X14" s="112">
        <f t="shared" ref="X14:X20" si="0">SUM(F14,H14,O14,Q14)</f>
        <v>29.2</v>
      </c>
      <c r="Y14" s="115" t="str">
        <f>IF(X14&gt;=36.4,"A1",IF(X14&gt;=32.4,"A2", IF(X14&gt;=28.4,"B1",IF(X14&gt;=24.4,"B2", IF(X14&gt;=20.4,"C1",IF(X14&gt;=16.4,"C2",IF(X14&gt;=13.2,"D",IF(X14&gt;=8.4,"E1",IF(X14&gt;=8.3,"E2")))))))))</f>
        <v>B1</v>
      </c>
      <c r="Z14" s="115">
        <f>J14+S14</f>
        <v>33.6</v>
      </c>
      <c r="AA14" s="115" t="str">
        <f>IF(Z14&gt;=54.5,"A1",IF(Z14&gt;=48.5,"A2", IF(Z14&gt;=42.5,"B1",IF(Z14&gt;=36.5,"B2", IF(Z14&gt;=30.5,"C1",IF(Z14&gt;=24.5,"C2",IF(Z14&gt;=19.8,"D",IF(Z14&gt;=12.6,"E1",IF(Z14&gt;=12.5,"E2")))))))))</f>
        <v>C1</v>
      </c>
      <c r="AB14" s="115">
        <f>L14+U14</f>
        <v>62.8</v>
      </c>
      <c r="AC14" s="115" t="str">
        <f>IF(AB14&gt;=91,"A1",IF(AB14&gt;=81,"A2", IF(AB14&gt;=71,"B1",IF(AB14&gt;=61,"B2", IF(AB14&gt;=51,"C1",IF(AB14&gt;=41,"C2",IF(AB14&gt;=33,"D",IF(AB14&gt;=21,"E1",IF(AB14&gt;=20,"E2")))))))))</f>
        <v>B2</v>
      </c>
      <c r="AD14" s="115">
        <v>7</v>
      </c>
      <c r="AE14" s="4"/>
      <c r="AF14" s="17"/>
      <c r="AG14" s="26"/>
    </row>
    <row r="15" spans="1:33" ht="24.95" customHeight="1">
      <c r="A15" s="24"/>
      <c r="B15" s="15"/>
      <c r="C15" s="5"/>
      <c r="D15" s="27" t="s">
        <v>15</v>
      </c>
      <c r="E15" s="129"/>
      <c r="F15" s="3">
        <v>7.9</v>
      </c>
      <c r="G15" s="91" t="s">
        <v>36</v>
      </c>
      <c r="H15" s="3">
        <v>8.1999999999999993</v>
      </c>
      <c r="I15" s="3" t="s">
        <v>35</v>
      </c>
      <c r="J15" s="3">
        <v>23.7</v>
      </c>
      <c r="K15" s="3" t="s">
        <v>36</v>
      </c>
      <c r="L15" s="114">
        <f>SUM(F15:H15:J15)</f>
        <v>39.799999999999997</v>
      </c>
      <c r="M15" s="110" t="s">
        <v>36</v>
      </c>
      <c r="N15" s="133"/>
      <c r="O15" s="115">
        <v>9.4</v>
      </c>
      <c r="P15" s="115" t="s">
        <v>34</v>
      </c>
      <c r="Q15" s="115">
        <v>9.4</v>
      </c>
      <c r="R15" s="115" t="s">
        <v>34</v>
      </c>
      <c r="S15" s="115">
        <v>24.3</v>
      </c>
      <c r="T15" s="115" t="s">
        <v>35</v>
      </c>
      <c r="U15" s="115">
        <f t="shared" ref="U15:U20" si="1">O15+Q15+S15</f>
        <v>43.1</v>
      </c>
      <c r="V15" s="112" t="str">
        <f t="shared" ref="V15:V20" si="2">IF(U15&gt;=45.5,"A1",IF(U15&gt;=40.5,"A2", IF(U15&gt;=35.5,"B1",IF(U15&gt;=30.5,"B2", IF(U15&gt;=25.5,"C1",IF(U15&gt;=20.5,"C2",IF(U15&gt;=16.5,"D",IF(U15&gt;=10.5,"E1",IF(U15&gt;=10.4,"E2")))))))))</f>
        <v>A2</v>
      </c>
      <c r="W15" s="161"/>
      <c r="X15" s="115">
        <f t="shared" si="0"/>
        <v>34.9</v>
      </c>
      <c r="Y15" s="115" t="str">
        <f t="shared" ref="Y15:Y20" si="3">IF(X15&gt;=36.4,"A1",IF(X15&gt;=32.4,"A2", IF(X15&gt;=28.4,"B1",IF(X15&gt;=24.4,"B2", IF(X15&gt;=20.4,"C1",IF(X15&gt;=16.4,"C2",IF(X15&gt;=13.2,"D",IF(X15&gt;=8.4,"E1",IF(X15&gt;=8.3,"E2")))))))))</f>
        <v>A2</v>
      </c>
      <c r="Z15" s="115">
        <f t="shared" ref="Z15:Z22" si="4">J15+S15</f>
        <v>48</v>
      </c>
      <c r="AA15" s="115" t="str">
        <f t="shared" ref="AA15:AA22" si="5">IF(Z15&gt;=54.5,"A1",IF(Z15&gt;=48.5,"A2", IF(Z15&gt;=42.5,"B1",IF(Z15&gt;=36.5,"B2", IF(Z15&gt;=30.5,"C1",IF(Z15&gt;=24.5,"C2",IF(Z15&gt;=19.8,"D",IF(Z15&gt;=12.6,"E1",IF(Z15&gt;=12.5,"E2")))))))))</f>
        <v>B1</v>
      </c>
      <c r="AB15" s="115">
        <f t="shared" ref="AB15:AB20" si="6">L15+U15</f>
        <v>82.9</v>
      </c>
      <c r="AC15" s="115" t="str">
        <f t="shared" ref="AC15:AC20" si="7">IF(AB15&gt;=91,"A1",IF(AB15&gt;=81,"A2", IF(AB15&gt;=71,"B1",IF(AB15&gt;=61,"B2", IF(AB15&gt;=51,"C1",IF(AB15&gt;=41,"C2",IF(AB15&gt;=33,"D",IF(AB15&gt;=21,"E1",IF(AB15&gt;=20,"E2")))))))))</f>
        <v>A2</v>
      </c>
      <c r="AD15" s="115">
        <v>9</v>
      </c>
      <c r="AE15" s="4"/>
      <c r="AF15" s="17"/>
      <c r="AG15" s="26"/>
    </row>
    <row r="16" spans="1:33" ht="24.95" customHeight="1">
      <c r="A16" s="24"/>
      <c r="B16" s="15"/>
      <c r="C16" s="5"/>
      <c r="D16" s="27" t="s">
        <v>16</v>
      </c>
      <c r="E16" s="129"/>
      <c r="F16" s="3">
        <v>5.5</v>
      </c>
      <c r="G16" s="91" t="s">
        <v>38</v>
      </c>
      <c r="H16" s="3">
        <v>4.4000000000000004</v>
      </c>
      <c r="I16" s="3" t="s">
        <v>37</v>
      </c>
      <c r="J16" s="3">
        <v>12.3</v>
      </c>
      <c r="K16" s="3" t="s">
        <v>37</v>
      </c>
      <c r="L16" s="114">
        <f>SUM(F16:H16:J16)</f>
        <v>22.200000000000003</v>
      </c>
      <c r="M16" s="110" t="s">
        <v>37</v>
      </c>
      <c r="N16" s="133"/>
      <c r="O16" s="115">
        <v>5.4</v>
      </c>
      <c r="P16" s="115" t="s">
        <v>38</v>
      </c>
      <c r="Q16" s="115">
        <v>5.6</v>
      </c>
      <c r="R16" s="115" t="s">
        <v>38</v>
      </c>
      <c r="S16" s="115">
        <v>13.2</v>
      </c>
      <c r="T16" s="115" t="s">
        <v>37</v>
      </c>
      <c r="U16" s="115">
        <f t="shared" si="1"/>
        <v>24.2</v>
      </c>
      <c r="V16" s="112" t="str">
        <f t="shared" si="2"/>
        <v>C2</v>
      </c>
      <c r="W16" s="161"/>
      <c r="X16" s="115">
        <f t="shared" si="0"/>
        <v>20.9</v>
      </c>
      <c r="Y16" s="115" t="str">
        <f t="shared" si="3"/>
        <v>C1</v>
      </c>
      <c r="Z16" s="115">
        <f t="shared" si="4"/>
        <v>25.5</v>
      </c>
      <c r="AA16" s="115" t="str">
        <f t="shared" si="5"/>
        <v>C2</v>
      </c>
      <c r="AB16" s="115">
        <f t="shared" si="6"/>
        <v>46.400000000000006</v>
      </c>
      <c r="AC16" s="115" t="str">
        <f t="shared" si="7"/>
        <v>C2</v>
      </c>
      <c r="AD16" s="115">
        <v>5</v>
      </c>
      <c r="AE16" s="4"/>
      <c r="AF16" s="17"/>
      <c r="AG16" s="26"/>
    </row>
    <row r="17" spans="1:33" ht="24.95" customHeight="1">
      <c r="A17" s="24"/>
      <c r="B17" s="15"/>
      <c r="C17" s="5"/>
      <c r="D17" s="27" t="s">
        <v>31</v>
      </c>
      <c r="E17" s="129"/>
      <c r="F17" s="3">
        <v>5.3</v>
      </c>
      <c r="G17" s="91" t="s">
        <v>38</v>
      </c>
      <c r="H17" s="3">
        <v>6.4</v>
      </c>
      <c r="I17" s="3" t="s">
        <v>39</v>
      </c>
      <c r="J17" s="3">
        <v>7.2</v>
      </c>
      <c r="K17" s="3" t="s">
        <v>69</v>
      </c>
      <c r="L17" s="114">
        <f>SUM(F17:H17:J17)</f>
        <v>18.899999999999999</v>
      </c>
      <c r="M17" s="110" t="s">
        <v>70</v>
      </c>
      <c r="N17" s="133"/>
      <c r="O17" s="115">
        <v>7.2</v>
      </c>
      <c r="P17" s="115" t="s">
        <v>36</v>
      </c>
      <c r="Q17" s="115">
        <v>7.6</v>
      </c>
      <c r="R17" s="115" t="s">
        <v>36</v>
      </c>
      <c r="S17" s="115">
        <v>11.7</v>
      </c>
      <c r="T17" s="115" t="s">
        <v>70</v>
      </c>
      <c r="U17" s="115">
        <f t="shared" si="1"/>
        <v>26.5</v>
      </c>
      <c r="V17" s="112" t="str">
        <f t="shared" si="2"/>
        <v>C1</v>
      </c>
      <c r="W17" s="161"/>
      <c r="X17" s="115">
        <f t="shared" si="0"/>
        <v>26.5</v>
      </c>
      <c r="Y17" s="115" t="str">
        <f t="shared" si="3"/>
        <v>B2</v>
      </c>
      <c r="Z17" s="115">
        <f t="shared" si="4"/>
        <v>18.899999999999999</v>
      </c>
      <c r="AA17" s="115" t="str">
        <f t="shared" si="5"/>
        <v>E1</v>
      </c>
      <c r="AB17" s="115">
        <f t="shared" si="6"/>
        <v>45.4</v>
      </c>
      <c r="AC17" s="115" t="str">
        <f t="shared" si="7"/>
        <v>C2</v>
      </c>
      <c r="AD17" s="115">
        <v>5</v>
      </c>
      <c r="AE17" s="4"/>
      <c r="AF17" s="17"/>
      <c r="AG17" s="26"/>
    </row>
    <row r="18" spans="1:33" ht="24.95" customHeight="1">
      <c r="A18" s="24"/>
      <c r="B18" s="15"/>
      <c r="C18" s="5"/>
      <c r="D18" s="27" t="s">
        <v>32</v>
      </c>
      <c r="E18" s="129"/>
      <c r="F18" s="3">
        <v>6.2</v>
      </c>
      <c r="G18" s="91" t="s">
        <v>39</v>
      </c>
      <c r="H18" s="3">
        <v>6.2</v>
      </c>
      <c r="I18" s="3" t="s">
        <v>39</v>
      </c>
      <c r="J18" s="3">
        <v>7.8</v>
      </c>
      <c r="K18" s="3" t="s">
        <v>69</v>
      </c>
      <c r="L18" s="114">
        <f>SUM(F18:H18:J18)</f>
        <v>20.2</v>
      </c>
      <c r="M18" s="110" t="s">
        <v>37</v>
      </c>
      <c r="N18" s="133"/>
      <c r="O18" s="115">
        <v>8.6</v>
      </c>
      <c r="P18" s="115" t="s">
        <v>35</v>
      </c>
      <c r="Q18" s="115">
        <v>8.8000000000000007</v>
      </c>
      <c r="R18" s="115" t="s">
        <v>35</v>
      </c>
      <c r="S18" s="115">
        <v>19.8</v>
      </c>
      <c r="T18" s="115" t="s">
        <v>39</v>
      </c>
      <c r="U18" s="115">
        <f t="shared" si="1"/>
        <v>37.200000000000003</v>
      </c>
      <c r="V18" s="112" t="str">
        <f t="shared" si="2"/>
        <v>B1</v>
      </c>
      <c r="W18" s="161"/>
      <c r="X18" s="115">
        <f t="shared" si="0"/>
        <v>29.8</v>
      </c>
      <c r="Y18" s="115" t="str">
        <f t="shared" si="3"/>
        <v>B1</v>
      </c>
      <c r="Z18" s="115">
        <f t="shared" si="4"/>
        <v>27.6</v>
      </c>
      <c r="AA18" s="115" t="str">
        <f t="shared" si="5"/>
        <v>C2</v>
      </c>
      <c r="AB18" s="115">
        <f t="shared" si="6"/>
        <v>57.400000000000006</v>
      </c>
      <c r="AC18" s="115" t="str">
        <f t="shared" si="7"/>
        <v>C1</v>
      </c>
      <c r="AD18" s="115">
        <v>6</v>
      </c>
      <c r="AE18" s="4"/>
      <c r="AF18" s="17"/>
      <c r="AG18" s="26"/>
    </row>
    <row r="19" spans="1:33" ht="24.95" customHeight="1">
      <c r="A19" s="24"/>
      <c r="B19" s="15"/>
      <c r="C19" s="5"/>
      <c r="D19" s="27" t="s">
        <v>17</v>
      </c>
      <c r="E19" s="129"/>
      <c r="F19" s="3">
        <v>7.1</v>
      </c>
      <c r="G19" s="91" t="s">
        <v>36</v>
      </c>
      <c r="H19" s="3">
        <v>7.1</v>
      </c>
      <c r="I19" s="3" t="s">
        <v>36</v>
      </c>
      <c r="J19" s="3">
        <v>18</v>
      </c>
      <c r="K19" s="3" t="s">
        <v>38</v>
      </c>
      <c r="L19" s="114">
        <f>SUM(F19:H19:J19)</f>
        <v>32.200000000000003</v>
      </c>
      <c r="M19" s="110" t="s">
        <v>39</v>
      </c>
      <c r="N19" s="133"/>
      <c r="O19" s="115">
        <v>8.5</v>
      </c>
      <c r="P19" s="115" t="s">
        <v>35</v>
      </c>
      <c r="Q19" s="115">
        <v>8.4</v>
      </c>
      <c r="R19" s="115" t="s">
        <v>35</v>
      </c>
      <c r="S19" s="115">
        <v>16.5</v>
      </c>
      <c r="T19" s="115" t="s">
        <v>38</v>
      </c>
      <c r="U19" s="115">
        <f t="shared" si="1"/>
        <v>33.4</v>
      </c>
      <c r="V19" s="112" t="str">
        <f t="shared" si="2"/>
        <v>B2</v>
      </c>
      <c r="W19" s="161"/>
      <c r="X19" s="115">
        <f t="shared" si="0"/>
        <v>31.1</v>
      </c>
      <c r="Y19" s="115" t="str">
        <f t="shared" si="3"/>
        <v>B1</v>
      </c>
      <c r="Z19" s="115">
        <f t="shared" si="4"/>
        <v>34.5</v>
      </c>
      <c r="AA19" s="115" t="str">
        <f t="shared" si="5"/>
        <v>C1</v>
      </c>
      <c r="AB19" s="115">
        <f t="shared" si="6"/>
        <v>65.599999999999994</v>
      </c>
      <c r="AC19" s="115" t="str">
        <f t="shared" si="7"/>
        <v>B2</v>
      </c>
      <c r="AD19" s="115">
        <v>7</v>
      </c>
      <c r="AE19" s="4"/>
      <c r="AF19" s="17"/>
      <c r="AG19" s="26"/>
    </row>
    <row r="20" spans="1:33" ht="24.95" customHeight="1">
      <c r="A20" s="24"/>
      <c r="B20" s="15"/>
      <c r="C20" s="5"/>
      <c r="D20" s="27" t="s">
        <v>18</v>
      </c>
      <c r="E20" s="129"/>
      <c r="F20" s="3">
        <v>6.1</v>
      </c>
      <c r="G20" s="91" t="s">
        <v>39</v>
      </c>
      <c r="H20" s="3">
        <v>6.1</v>
      </c>
      <c r="I20" s="3" t="s">
        <v>39</v>
      </c>
      <c r="J20" s="3">
        <v>16.600000000000001</v>
      </c>
      <c r="K20" s="3" t="s">
        <v>38</v>
      </c>
      <c r="L20" s="114">
        <f>SUM(F20:H20:J20)</f>
        <v>28.8</v>
      </c>
      <c r="M20" s="110" t="s">
        <v>37</v>
      </c>
      <c r="N20" s="133"/>
      <c r="O20" s="115">
        <v>8</v>
      </c>
      <c r="P20" s="115" t="s">
        <v>36</v>
      </c>
      <c r="Q20" s="115">
        <v>6.1</v>
      </c>
      <c r="R20" s="115" t="s">
        <v>39</v>
      </c>
      <c r="S20" s="115">
        <v>21</v>
      </c>
      <c r="T20" s="115" t="s">
        <v>39</v>
      </c>
      <c r="U20" s="115">
        <f t="shared" si="1"/>
        <v>35.1</v>
      </c>
      <c r="V20" s="112" t="str">
        <f t="shared" si="2"/>
        <v>B2</v>
      </c>
      <c r="W20" s="161"/>
      <c r="X20" s="115">
        <f t="shared" si="0"/>
        <v>26.299999999999997</v>
      </c>
      <c r="Y20" s="115" t="str">
        <f t="shared" si="3"/>
        <v>B2</v>
      </c>
      <c r="Z20" s="115">
        <f t="shared" si="4"/>
        <v>37.6</v>
      </c>
      <c r="AA20" s="115" t="str">
        <f t="shared" si="5"/>
        <v>B2</v>
      </c>
      <c r="AB20" s="115">
        <f t="shared" si="6"/>
        <v>63.900000000000006</v>
      </c>
      <c r="AC20" s="115" t="str">
        <f t="shared" si="7"/>
        <v>B2</v>
      </c>
      <c r="AD20" s="115">
        <v>7</v>
      </c>
      <c r="AE20" s="4"/>
      <c r="AF20" s="17"/>
      <c r="AG20" s="26"/>
    </row>
    <row r="21" spans="1:33" ht="20.25" customHeight="1">
      <c r="A21" s="24"/>
      <c r="B21" s="15"/>
      <c r="C21" s="5"/>
      <c r="D21" s="27" t="s">
        <v>33</v>
      </c>
      <c r="E21" s="129"/>
      <c r="F21" s="1"/>
      <c r="G21" s="98"/>
      <c r="H21" s="1"/>
      <c r="I21" s="1"/>
      <c r="J21" s="3">
        <v>9.6</v>
      </c>
      <c r="K21" s="3" t="s">
        <v>69</v>
      </c>
      <c r="L21" s="3"/>
      <c r="M21" s="3"/>
      <c r="N21" s="133"/>
      <c r="O21" s="115"/>
      <c r="P21" s="115"/>
      <c r="Q21" s="115"/>
      <c r="R21" s="115"/>
      <c r="S21" s="115">
        <v>25.2</v>
      </c>
      <c r="T21" s="115" t="s">
        <v>35</v>
      </c>
      <c r="U21" s="115"/>
      <c r="V21" s="112"/>
      <c r="W21" s="161"/>
      <c r="X21" s="115"/>
      <c r="Y21" s="115"/>
      <c r="Z21" s="115">
        <f t="shared" si="4"/>
        <v>34.799999999999997</v>
      </c>
      <c r="AA21" s="115" t="str">
        <f t="shared" si="5"/>
        <v>C1</v>
      </c>
      <c r="AB21" s="115"/>
      <c r="AC21" s="115"/>
      <c r="AD21" s="115"/>
      <c r="AE21" s="4"/>
      <c r="AF21" s="17"/>
      <c r="AG21" s="26"/>
    </row>
    <row r="22" spans="1:33" ht="22.5" customHeight="1">
      <c r="A22" s="24"/>
      <c r="B22" s="15"/>
      <c r="C22" s="5"/>
      <c r="D22" s="27" t="s">
        <v>68</v>
      </c>
      <c r="E22" s="129"/>
      <c r="F22" s="1"/>
      <c r="G22" s="98"/>
      <c r="H22" s="1"/>
      <c r="I22" s="1"/>
      <c r="J22" s="3">
        <v>16.2</v>
      </c>
      <c r="K22" s="3" t="s">
        <v>38</v>
      </c>
      <c r="L22" s="3"/>
      <c r="M22" s="3"/>
      <c r="N22" s="133"/>
      <c r="O22" s="115"/>
      <c r="P22" s="115"/>
      <c r="Q22" s="115"/>
      <c r="R22" s="115"/>
      <c r="S22" s="115">
        <v>21</v>
      </c>
      <c r="T22" s="115" t="s">
        <v>39</v>
      </c>
      <c r="U22" s="115"/>
      <c r="V22" s="31"/>
      <c r="W22" s="161"/>
      <c r="X22" s="115"/>
      <c r="Y22" s="115"/>
      <c r="Z22" s="115">
        <f t="shared" si="4"/>
        <v>37.200000000000003</v>
      </c>
      <c r="AA22" s="115" t="str">
        <f t="shared" si="5"/>
        <v>B2</v>
      </c>
      <c r="AB22" s="115"/>
      <c r="AC22" s="115"/>
      <c r="AD22" s="115"/>
      <c r="AE22" s="4"/>
      <c r="AF22" s="17"/>
      <c r="AG22" s="26"/>
    </row>
    <row r="23" spans="1:33">
      <c r="A23" s="24"/>
      <c r="B23" s="15"/>
      <c r="C23" s="5"/>
      <c r="D23" s="138" t="s">
        <v>19</v>
      </c>
      <c r="E23" s="129"/>
      <c r="F23" s="117"/>
      <c r="G23" s="117"/>
      <c r="H23" s="117"/>
      <c r="I23" s="117"/>
      <c r="J23" s="117"/>
      <c r="K23" s="117"/>
      <c r="L23" s="156" t="s">
        <v>86</v>
      </c>
      <c r="M23" s="157"/>
      <c r="N23" s="133"/>
      <c r="O23" s="148"/>
      <c r="P23" s="148"/>
      <c r="Q23" s="148"/>
      <c r="R23" s="148"/>
      <c r="S23" s="150"/>
      <c r="T23" s="150"/>
      <c r="U23" s="152" t="s">
        <v>87</v>
      </c>
      <c r="V23" s="153"/>
      <c r="W23" s="161"/>
      <c r="X23" s="150"/>
      <c r="Y23" s="150"/>
      <c r="Z23" s="150"/>
      <c r="AA23" s="150"/>
      <c r="AB23" s="152" t="s">
        <v>103</v>
      </c>
      <c r="AC23" s="153"/>
      <c r="AD23" s="143"/>
      <c r="AE23" s="4"/>
      <c r="AF23" s="17"/>
      <c r="AG23" s="26"/>
    </row>
    <row r="24" spans="1:33" ht="15.75" thickBot="1">
      <c r="A24" s="24"/>
      <c r="B24" s="15"/>
      <c r="C24" s="5"/>
      <c r="D24" s="139"/>
      <c r="E24" s="130"/>
      <c r="F24" s="118"/>
      <c r="G24" s="118"/>
      <c r="H24" s="118"/>
      <c r="I24" s="118"/>
      <c r="J24" s="118"/>
      <c r="K24" s="118"/>
      <c r="L24" s="158"/>
      <c r="M24" s="159"/>
      <c r="N24" s="134"/>
      <c r="O24" s="149"/>
      <c r="P24" s="149"/>
      <c r="Q24" s="149"/>
      <c r="R24" s="149"/>
      <c r="S24" s="151"/>
      <c r="T24" s="151"/>
      <c r="U24" s="154"/>
      <c r="V24" s="155"/>
      <c r="W24" s="162"/>
      <c r="X24" s="151"/>
      <c r="Y24" s="151"/>
      <c r="Z24" s="151"/>
      <c r="AA24" s="151"/>
      <c r="AB24" s="154"/>
      <c r="AC24" s="155"/>
      <c r="AD24" s="144"/>
      <c r="AE24" s="4"/>
      <c r="AF24" s="17"/>
      <c r="AG24" s="26"/>
    </row>
    <row r="25" spans="1:33" ht="6.75" customHeight="1" thickBot="1">
      <c r="A25" s="24"/>
      <c r="B25" s="15"/>
      <c r="C25" s="6"/>
      <c r="D25" s="7"/>
      <c r="E25" s="7"/>
      <c r="F25" s="7"/>
      <c r="G25" s="99"/>
      <c r="H25" s="7"/>
      <c r="I25" s="7"/>
      <c r="J25" s="7"/>
      <c r="K25" s="7"/>
      <c r="L25" s="7"/>
      <c r="M25" s="7"/>
      <c r="N25" s="7"/>
      <c r="O25" s="71"/>
      <c r="P25" s="71"/>
      <c r="Q25" s="71"/>
      <c r="R25" s="71"/>
      <c r="S25" s="71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11"/>
      <c r="AF25" s="17"/>
      <c r="AG25" s="26"/>
    </row>
    <row r="26" spans="1:33" ht="6" customHeight="1">
      <c r="A26" s="24"/>
      <c r="B26" s="15"/>
      <c r="C26" s="16"/>
      <c r="D26" s="16"/>
      <c r="E26" s="16"/>
      <c r="F26" s="16"/>
      <c r="G26" s="95"/>
      <c r="H26" s="16"/>
      <c r="I26" s="16"/>
      <c r="J26" s="16"/>
      <c r="K26" s="16"/>
      <c r="L26" s="16"/>
      <c r="M26" s="16"/>
      <c r="N26" s="16"/>
      <c r="O26" s="68"/>
      <c r="P26" s="68"/>
      <c r="Q26" s="68"/>
      <c r="R26" s="68"/>
      <c r="S26" s="68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16"/>
      <c r="AF26" s="17"/>
      <c r="AG26" s="26"/>
    </row>
    <row r="27" spans="1:33" ht="6.75" customHeight="1">
      <c r="A27" s="24"/>
      <c r="B27" s="15"/>
      <c r="C27" s="16"/>
      <c r="D27" s="16"/>
      <c r="E27" s="16"/>
      <c r="F27" s="16"/>
      <c r="G27" s="95"/>
      <c r="H27" s="16"/>
      <c r="I27" s="16"/>
      <c r="J27" s="16"/>
      <c r="K27" s="16"/>
      <c r="L27" s="16"/>
      <c r="M27" s="16"/>
      <c r="N27" s="16"/>
      <c r="O27" s="68"/>
      <c r="P27" s="68"/>
      <c r="Q27" s="68"/>
      <c r="R27" s="68"/>
      <c r="S27" s="68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16"/>
      <c r="AF27" s="17"/>
      <c r="AG27" s="26"/>
    </row>
    <row r="28" spans="1:33" ht="16.5" customHeight="1">
      <c r="A28" s="24"/>
      <c r="B28" s="15"/>
      <c r="C28" s="16"/>
      <c r="D28" s="16"/>
      <c r="E28" s="16"/>
      <c r="F28" s="16"/>
      <c r="G28" s="95"/>
      <c r="H28" s="16"/>
      <c r="I28" s="16"/>
      <c r="J28" s="16"/>
      <c r="K28" s="16"/>
      <c r="L28" s="16"/>
      <c r="M28" s="16"/>
      <c r="N28" s="16"/>
      <c r="O28" s="68"/>
      <c r="P28" s="68"/>
      <c r="Q28" s="68"/>
      <c r="R28" s="119" t="s">
        <v>73</v>
      </c>
      <c r="S28" s="119"/>
      <c r="T28" s="119"/>
      <c r="U28" s="119"/>
      <c r="V28" s="119"/>
      <c r="W28" s="39"/>
      <c r="X28" s="39"/>
      <c r="Y28" s="39"/>
      <c r="Z28" s="39"/>
      <c r="AA28" s="119"/>
      <c r="AB28" s="119"/>
      <c r="AC28" s="119"/>
      <c r="AD28" s="119"/>
      <c r="AE28" s="16"/>
      <c r="AF28" s="17"/>
      <c r="AG28" s="26"/>
    </row>
    <row r="29" spans="1:33" ht="23.25" customHeight="1">
      <c r="A29" s="24"/>
      <c r="B29" s="15"/>
      <c r="C29" s="16"/>
      <c r="D29" s="145" t="s">
        <v>25</v>
      </c>
      <c r="E29" s="145"/>
      <c r="F29" s="145"/>
      <c r="G29" s="145"/>
      <c r="H29" s="16"/>
      <c r="I29" s="145" t="s">
        <v>25</v>
      </c>
      <c r="J29" s="145"/>
      <c r="K29" s="145"/>
      <c r="L29" s="145"/>
      <c r="M29" s="145"/>
      <c r="N29" s="16"/>
      <c r="O29" s="68"/>
      <c r="P29" s="68"/>
      <c r="Q29" s="68"/>
      <c r="R29" s="146" t="s">
        <v>26</v>
      </c>
      <c r="S29" s="146"/>
      <c r="T29" s="146"/>
      <c r="U29" s="146"/>
      <c r="V29" s="146"/>
      <c r="W29" s="39"/>
      <c r="X29" s="39"/>
      <c r="Y29" s="39"/>
      <c r="Z29" s="147" t="s">
        <v>26</v>
      </c>
      <c r="AA29" s="147"/>
      <c r="AB29" s="147"/>
      <c r="AC29" s="147"/>
      <c r="AD29" s="39"/>
      <c r="AE29" s="16"/>
      <c r="AF29" s="17"/>
      <c r="AG29" s="26"/>
    </row>
    <row r="30" spans="1:33" ht="11.25" customHeight="1">
      <c r="A30" s="24"/>
      <c r="B30" s="15"/>
      <c r="C30" s="16"/>
      <c r="D30" s="16"/>
      <c r="E30" s="16"/>
      <c r="F30" s="16"/>
      <c r="G30" s="95"/>
      <c r="H30" s="16"/>
      <c r="I30" s="16"/>
      <c r="J30" s="16"/>
      <c r="K30" s="16"/>
      <c r="L30" s="16"/>
      <c r="M30" s="16"/>
      <c r="N30" s="16"/>
      <c r="O30" s="68"/>
      <c r="P30" s="68"/>
      <c r="Q30" s="68"/>
      <c r="R30" s="68"/>
      <c r="S30" s="68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16"/>
      <c r="AF30" s="17"/>
      <c r="AG30" s="26"/>
    </row>
    <row r="31" spans="1:33">
      <c r="A31" s="24"/>
      <c r="B31" s="15"/>
      <c r="C31" s="16"/>
      <c r="D31" s="18" t="s">
        <v>28</v>
      </c>
      <c r="E31" s="18"/>
      <c r="F31" s="18"/>
      <c r="G31" s="95"/>
      <c r="H31" s="18"/>
      <c r="I31" s="164" t="s">
        <v>23</v>
      </c>
      <c r="J31" s="164"/>
      <c r="K31" s="164"/>
      <c r="L31" s="164"/>
      <c r="M31" s="164"/>
      <c r="N31" s="164"/>
      <c r="O31" s="164"/>
      <c r="P31" s="69"/>
      <c r="Q31" s="69"/>
      <c r="R31" s="119" t="s">
        <v>22</v>
      </c>
      <c r="S31" s="119"/>
      <c r="T31" s="119"/>
      <c r="U31" s="119"/>
      <c r="V31" s="119"/>
      <c r="W31" s="119"/>
      <c r="X31" s="40"/>
      <c r="Y31" s="119" t="s">
        <v>24</v>
      </c>
      <c r="Z31" s="119"/>
      <c r="AA31" s="119"/>
      <c r="AB31" s="119"/>
      <c r="AC31" s="119"/>
      <c r="AD31" s="119"/>
      <c r="AE31" s="16"/>
      <c r="AF31" s="17"/>
      <c r="AG31" s="26"/>
    </row>
    <row r="32" spans="1:33" ht="15.75" thickBot="1">
      <c r="A32" s="24"/>
      <c r="B32" s="19"/>
      <c r="C32" s="20"/>
      <c r="D32" s="20"/>
      <c r="E32" s="20"/>
      <c r="F32" s="20"/>
      <c r="G32" s="100"/>
      <c r="H32" s="20"/>
      <c r="I32" s="20"/>
      <c r="J32" s="20"/>
      <c r="K32" s="20"/>
      <c r="L32" s="20"/>
      <c r="M32" s="20"/>
      <c r="N32" s="20"/>
      <c r="O32" s="72"/>
      <c r="P32" s="72"/>
      <c r="Q32" s="72"/>
      <c r="R32" s="72"/>
      <c r="S32" s="72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20"/>
      <c r="AF32" s="21"/>
      <c r="AG32" s="26"/>
    </row>
    <row r="33" spans="1:33" ht="6" customHeight="1" thickBot="1">
      <c r="A33" s="140"/>
      <c r="B33" s="141"/>
      <c r="C33" s="141"/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  <c r="Z33" s="141"/>
      <c r="AA33" s="141"/>
      <c r="AB33" s="141"/>
      <c r="AC33" s="141"/>
      <c r="AD33" s="141"/>
      <c r="AE33" s="141"/>
      <c r="AF33" s="141"/>
      <c r="AG33" s="142"/>
    </row>
    <row r="37" spans="1:33" ht="15.75" thickBot="1"/>
    <row r="38" spans="1:33" ht="15.75" thickBot="1">
      <c r="A38" s="23"/>
      <c r="B38" s="22"/>
      <c r="C38" s="22"/>
      <c r="D38" s="22"/>
      <c r="E38" s="22"/>
      <c r="F38" s="22"/>
      <c r="G38" s="94"/>
      <c r="H38" s="22"/>
      <c r="I38" s="22"/>
      <c r="J38" s="22"/>
      <c r="K38" s="22"/>
      <c r="L38" s="22"/>
      <c r="M38" s="22"/>
      <c r="N38" s="22"/>
      <c r="O38" s="67"/>
      <c r="P38" s="67"/>
      <c r="Q38" s="67"/>
      <c r="R38" s="67"/>
      <c r="S38" s="67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22"/>
      <c r="AF38" s="22"/>
      <c r="AG38" s="25"/>
    </row>
    <row r="39" spans="1:33" ht="24.75">
      <c r="A39" s="24"/>
      <c r="B39" s="12"/>
      <c r="C39" s="13"/>
      <c r="D39" s="122" t="s">
        <v>0</v>
      </c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3"/>
      <c r="AF39" s="14"/>
      <c r="AG39" s="26"/>
    </row>
    <row r="40" spans="1:33" ht="22.5">
      <c r="A40" s="24"/>
      <c r="B40" s="15"/>
      <c r="C40" s="16"/>
      <c r="D40" s="123" t="s">
        <v>27</v>
      </c>
      <c r="E40" s="123"/>
      <c r="F40" s="123"/>
      <c r="G40" s="123"/>
      <c r="H40" s="123"/>
      <c r="I40" s="123"/>
      <c r="J40" s="123"/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6"/>
      <c r="AF40" s="17"/>
      <c r="AG40" s="26"/>
    </row>
    <row r="41" spans="1:33" ht="15.75">
      <c r="A41" s="24"/>
      <c r="B41" s="15"/>
      <c r="C41" s="16"/>
      <c r="D41" s="124" t="s">
        <v>72</v>
      </c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6"/>
      <c r="AF41" s="17"/>
      <c r="AG41" s="26"/>
    </row>
    <row r="42" spans="1:33">
      <c r="A42" s="24"/>
      <c r="B42" s="15"/>
      <c r="C42" s="16"/>
      <c r="D42" s="30"/>
      <c r="E42" s="30"/>
      <c r="F42" s="30"/>
      <c r="G42" s="95"/>
      <c r="H42" s="30"/>
      <c r="I42" s="30"/>
      <c r="J42" s="30"/>
      <c r="K42" s="30"/>
      <c r="L42" s="30"/>
      <c r="M42" s="30"/>
      <c r="N42" s="30"/>
      <c r="O42" s="68"/>
      <c r="P42" s="68"/>
      <c r="Q42" s="68"/>
      <c r="R42" s="68"/>
      <c r="S42" s="68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16"/>
      <c r="AF42" s="17"/>
      <c r="AG42" s="26"/>
    </row>
    <row r="43" spans="1:33" ht="15.75">
      <c r="A43" s="24"/>
      <c r="B43" s="15"/>
      <c r="C43" s="16"/>
      <c r="D43" s="124" t="s">
        <v>40</v>
      </c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6"/>
      <c r="AF43" s="17"/>
      <c r="AG43" s="26"/>
    </row>
    <row r="44" spans="1:33">
      <c r="A44" s="24"/>
      <c r="B44" s="15"/>
      <c r="C44" s="16"/>
      <c r="D44" s="30"/>
      <c r="E44" s="30"/>
      <c r="F44" s="30"/>
      <c r="G44" s="95"/>
      <c r="H44" s="30"/>
      <c r="I44" s="30"/>
      <c r="J44" s="30"/>
      <c r="K44" s="30"/>
      <c r="L44" s="30"/>
      <c r="M44" s="30"/>
      <c r="N44" s="30"/>
      <c r="O44" s="68"/>
      <c r="P44" s="68"/>
      <c r="Q44" s="68"/>
      <c r="R44" s="68"/>
      <c r="S44" s="68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16"/>
      <c r="AF44" s="17"/>
      <c r="AG44" s="26"/>
    </row>
    <row r="45" spans="1:33" ht="15.75">
      <c r="A45" s="24"/>
      <c r="B45" s="15"/>
      <c r="C45" s="16"/>
      <c r="D45" s="124" t="s">
        <v>41</v>
      </c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4"/>
      <c r="Y45" s="124"/>
      <c r="Z45" s="124"/>
      <c r="AA45" s="124"/>
      <c r="AB45" s="124"/>
      <c r="AC45" s="124"/>
      <c r="AD45" s="124"/>
      <c r="AE45" s="16"/>
      <c r="AF45" s="17"/>
      <c r="AG45" s="26"/>
    </row>
    <row r="46" spans="1:33" ht="16.5" thickBot="1">
      <c r="A46" s="24"/>
      <c r="B46" s="15"/>
      <c r="C46" s="16"/>
      <c r="D46" s="29"/>
      <c r="E46" s="29"/>
      <c r="F46" s="29"/>
      <c r="G46" s="96"/>
      <c r="H46" s="29"/>
      <c r="I46" s="29"/>
      <c r="J46" s="29"/>
      <c r="K46" s="29"/>
      <c r="L46" s="29"/>
      <c r="M46" s="29"/>
      <c r="N46" s="29"/>
      <c r="O46" s="69"/>
      <c r="P46" s="69"/>
      <c r="Q46" s="69"/>
      <c r="R46" s="69"/>
      <c r="S46" s="69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16"/>
      <c r="AF46" s="17"/>
      <c r="AG46" s="26"/>
    </row>
    <row r="47" spans="1:33" ht="15.75" thickBot="1">
      <c r="A47" s="24"/>
      <c r="B47" s="15"/>
      <c r="C47" s="8"/>
      <c r="D47" s="9"/>
      <c r="E47" s="9"/>
      <c r="F47" s="9"/>
      <c r="G47" s="97"/>
      <c r="H47" s="9"/>
      <c r="I47" s="9"/>
      <c r="J47" s="9"/>
      <c r="K47" s="9"/>
      <c r="L47" s="9"/>
      <c r="M47" s="9"/>
      <c r="N47" s="9"/>
      <c r="O47" s="70"/>
      <c r="P47" s="70"/>
      <c r="Q47" s="70"/>
      <c r="R47" s="70"/>
      <c r="S47" s="70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10"/>
      <c r="AF47" s="17"/>
      <c r="AG47" s="26"/>
    </row>
    <row r="48" spans="1:33">
      <c r="A48" s="24"/>
      <c r="B48" s="15"/>
      <c r="C48" s="5"/>
      <c r="D48" s="125" t="s">
        <v>1</v>
      </c>
      <c r="E48" s="128"/>
      <c r="F48" s="131" t="s">
        <v>21</v>
      </c>
      <c r="G48" s="131"/>
      <c r="H48" s="131"/>
      <c r="I48" s="131"/>
      <c r="J48" s="131"/>
      <c r="K48" s="131"/>
      <c r="L48" s="131"/>
      <c r="M48" s="131"/>
      <c r="N48" s="132"/>
      <c r="O48" s="135" t="s">
        <v>2</v>
      </c>
      <c r="P48" s="135"/>
      <c r="Q48" s="135"/>
      <c r="R48" s="135"/>
      <c r="S48" s="135"/>
      <c r="T48" s="135"/>
      <c r="U48" s="135"/>
      <c r="V48" s="135"/>
      <c r="W48" s="160"/>
      <c r="X48" s="135" t="s">
        <v>3</v>
      </c>
      <c r="Y48" s="135"/>
      <c r="Z48" s="135"/>
      <c r="AA48" s="135"/>
      <c r="AB48" s="135"/>
      <c r="AC48" s="135"/>
      <c r="AD48" s="163"/>
      <c r="AE48" s="4"/>
      <c r="AF48" s="17"/>
      <c r="AG48" s="26"/>
    </row>
    <row r="49" spans="1:33">
      <c r="A49" s="24"/>
      <c r="B49" s="15"/>
      <c r="C49" s="5"/>
      <c r="D49" s="126"/>
      <c r="E49" s="129"/>
      <c r="F49" s="120" t="s">
        <v>4</v>
      </c>
      <c r="G49" s="120"/>
      <c r="H49" s="120" t="s">
        <v>5</v>
      </c>
      <c r="I49" s="120"/>
      <c r="J49" s="120" t="s">
        <v>30</v>
      </c>
      <c r="K49" s="120"/>
      <c r="L49" s="120" t="s">
        <v>7</v>
      </c>
      <c r="M49" s="120"/>
      <c r="N49" s="133"/>
      <c r="O49" s="121" t="s">
        <v>8</v>
      </c>
      <c r="P49" s="121"/>
      <c r="Q49" s="121" t="s">
        <v>9</v>
      </c>
      <c r="R49" s="121"/>
      <c r="S49" s="121" t="s">
        <v>10</v>
      </c>
      <c r="T49" s="121"/>
      <c r="U49" s="121" t="s">
        <v>7</v>
      </c>
      <c r="V49" s="121"/>
      <c r="W49" s="161"/>
      <c r="X49" s="121" t="s">
        <v>11</v>
      </c>
      <c r="Y49" s="121"/>
      <c r="Z49" s="121" t="s">
        <v>6</v>
      </c>
      <c r="AA49" s="121"/>
      <c r="AB49" s="121" t="s">
        <v>12</v>
      </c>
      <c r="AC49" s="121"/>
      <c r="AD49" s="136" t="s">
        <v>20</v>
      </c>
      <c r="AE49" s="4"/>
      <c r="AF49" s="17"/>
      <c r="AG49" s="26"/>
    </row>
    <row r="50" spans="1:33">
      <c r="A50" s="24"/>
      <c r="B50" s="15"/>
      <c r="C50" s="5"/>
      <c r="D50" s="127"/>
      <c r="E50" s="129"/>
      <c r="F50" s="2">
        <v>0.1</v>
      </c>
      <c r="G50" s="91" t="s">
        <v>13</v>
      </c>
      <c r="H50" s="2">
        <v>0.1</v>
      </c>
      <c r="I50" s="3" t="s">
        <v>13</v>
      </c>
      <c r="J50" s="2">
        <v>0.3</v>
      </c>
      <c r="K50" s="3" t="s">
        <v>13</v>
      </c>
      <c r="L50" s="2">
        <v>0.5</v>
      </c>
      <c r="M50" s="3" t="s">
        <v>13</v>
      </c>
      <c r="N50" s="133"/>
      <c r="O50" s="2">
        <v>0.1</v>
      </c>
      <c r="P50" s="3" t="s">
        <v>13</v>
      </c>
      <c r="Q50" s="2">
        <v>0.1</v>
      </c>
      <c r="R50" s="3" t="s">
        <v>13</v>
      </c>
      <c r="S50" s="2">
        <v>0.3</v>
      </c>
      <c r="T50" s="3" t="s">
        <v>13</v>
      </c>
      <c r="U50" s="2">
        <v>0.5</v>
      </c>
      <c r="V50" s="3" t="s">
        <v>13</v>
      </c>
      <c r="W50" s="161"/>
      <c r="X50" s="2">
        <v>0.4</v>
      </c>
      <c r="Y50" s="3" t="s">
        <v>13</v>
      </c>
      <c r="Z50" s="2">
        <v>0.6</v>
      </c>
      <c r="AA50" s="3" t="s">
        <v>13</v>
      </c>
      <c r="AB50" s="2">
        <v>1</v>
      </c>
      <c r="AC50" s="3" t="s">
        <v>13</v>
      </c>
      <c r="AD50" s="137"/>
      <c r="AE50" s="4"/>
      <c r="AF50" s="17"/>
      <c r="AG50" s="26"/>
    </row>
    <row r="51" spans="1:33">
      <c r="A51" s="24"/>
      <c r="B51" s="15"/>
      <c r="C51" s="5"/>
      <c r="D51" s="27" t="s">
        <v>14</v>
      </c>
      <c r="E51" s="129"/>
      <c r="F51" s="3">
        <v>9.8000000000000007</v>
      </c>
      <c r="G51" s="115" t="s">
        <v>34</v>
      </c>
      <c r="H51" s="115">
        <v>10</v>
      </c>
      <c r="I51" s="115" t="s">
        <v>34</v>
      </c>
      <c r="J51" s="115">
        <v>29.4</v>
      </c>
      <c r="K51" s="115" t="s">
        <v>34</v>
      </c>
      <c r="L51" s="115">
        <f>SUM(F51:H51:J51)</f>
        <v>49.2</v>
      </c>
      <c r="M51" s="115" t="s">
        <v>34</v>
      </c>
      <c r="N51" s="133"/>
      <c r="O51" s="79">
        <v>10</v>
      </c>
      <c r="P51" s="109" t="s">
        <v>34</v>
      </c>
      <c r="Q51" s="79">
        <v>10</v>
      </c>
      <c r="R51" s="109" t="s">
        <v>34</v>
      </c>
      <c r="S51" s="79">
        <v>29.4</v>
      </c>
      <c r="T51" s="112" t="s">
        <v>34</v>
      </c>
      <c r="U51" s="112">
        <f>O51+Q51+S51</f>
        <v>49.4</v>
      </c>
      <c r="V51" s="112" t="str">
        <f>IF(U51&gt;=45.5,"A1",IF(U51&gt;=40.5,"A2", IF(U51&gt;=35.5,"B1",IF(U51&gt;=30.5,"B2", IF(U51&gt;=25.5,"C1",IF(U51&gt;=20.5,"C2",IF(U51&gt;=16.5,"D",IF(U51&gt;=10.5,"E1",IF(U51&gt;=10.4,"E2")))))))))</f>
        <v>A1</v>
      </c>
      <c r="W51" s="161"/>
      <c r="X51" s="112">
        <f t="shared" ref="X51:X57" si="8">SUM(F51,H51,O51,Q51)</f>
        <v>39.799999999999997</v>
      </c>
      <c r="Y51" s="112" t="str">
        <f>IF(X51&gt;=36.4,"A1",IF(X51&gt;=32.4,"A2", IF(X51&gt;=28.4,"B1",IF(X51&gt;=24.4,"B2", IF(X51&gt;=20.4,"C1",IF(X51&gt;=16.4,"C2",IF(X51&gt;=13.2,"D",IF(X51&gt;=8.4,"E1",IF(X51&gt;=8.3,"E2")))))))))</f>
        <v>A1</v>
      </c>
      <c r="Z51" s="112">
        <f>J51+S51</f>
        <v>58.8</v>
      </c>
      <c r="AA51" s="112" t="str">
        <f>IF(Z51&gt;=54.5,"A1",IF(Z51&gt;=48.5,"A2", IF(Z51&gt;=42.5,"B1",IF(Z51&gt;=36.5,"B2", IF(Z51&gt;=30.5,"C1",IF(Z51&gt;=24.5,"C2",IF(Z51&gt;=19.8,"D",IF(Z51&gt;=12.6,"E1",IF(Z51&gt;=12.5,"E2")))))))))</f>
        <v>A1</v>
      </c>
      <c r="AB51" s="113">
        <f>L51+U51</f>
        <v>98.6</v>
      </c>
      <c r="AC51" s="112" t="str">
        <f>IF(AB51&gt;=91,"A1",IF(AB51&gt;=81,"A2", IF(AB51&gt;=71,"B1",IF(AB51&gt;=61,"B2", IF(AB51&gt;=51,"C1",IF(AB51&gt;=41,"C2",IF(AB51&gt;=33,"D",IF(AB51&gt;=21,"E1",IF(AB51&gt;=20,"E2")))))))))</f>
        <v>A1</v>
      </c>
      <c r="AD51" s="86">
        <v>10</v>
      </c>
      <c r="AE51" s="4"/>
      <c r="AF51" s="17"/>
      <c r="AG51" s="26"/>
    </row>
    <row r="52" spans="1:33">
      <c r="A52" s="24"/>
      <c r="B52" s="15"/>
      <c r="C52" s="5"/>
      <c r="D52" s="27" t="s">
        <v>15</v>
      </c>
      <c r="E52" s="129"/>
      <c r="F52" s="115">
        <v>9.6</v>
      </c>
      <c r="G52" s="115" t="s">
        <v>34</v>
      </c>
      <c r="H52" s="115">
        <v>9.6</v>
      </c>
      <c r="I52" s="115" t="s">
        <v>34</v>
      </c>
      <c r="J52" s="115">
        <v>27.6</v>
      </c>
      <c r="K52" s="115" t="s">
        <v>34</v>
      </c>
      <c r="L52" s="115">
        <f>SUM(F52:H52:J52)</f>
        <v>46.8</v>
      </c>
      <c r="M52" s="115" t="s">
        <v>34</v>
      </c>
      <c r="N52" s="133"/>
      <c r="O52" s="79">
        <v>9.4</v>
      </c>
      <c r="P52" s="109" t="s">
        <v>34</v>
      </c>
      <c r="Q52" s="79">
        <v>9.6</v>
      </c>
      <c r="R52" s="109" t="s">
        <v>34</v>
      </c>
      <c r="S52" s="79">
        <v>29.1</v>
      </c>
      <c r="T52" s="112" t="s">
        <v>34</v>
      </c>
      <c r="U52" s="112">
        <f t="shared" ref="U52:U57" si="9">O52+Q52+S52</f>
        <v>48.1</v>
      </c>
      <c r="V52" s="112" t="str">
        <f t="shared" ref="V52:V57" si="10">IF(U52&gt;=45.5,"A1",IF(U52&gt;=40.5,"A2", IF(U52&gt;=35.5,"B1",IF(U52&gt;=30.5,"B2", IF(U52&gt;=25.5,"C1",IF(U52&gt;=20.5,"C2",IF(U52&gt;=16.5,"D",IF(U52&gt;=10.5,"E1",IF(U52&gt;=10.4,"E2")))))))))</f>
        <v>A1</v>
      </c>
      <c r="W52" s="161"/>
      <c r="X52" s="112">
        <f t="shared" si="8"/>
        <v>38.200000000000003</v>
      </c>
      <c r="Y52" s="112" t="str">
        <f t="shared" ref="Y52:Y57" si="11">IF(X52&gt;=36.4,"A1",IF(X52&gt;=32.4,"A2", IF(X52&gt;=28.4,"B1",IF(X52&gt;=24.4,"B2", IF(X52&gt;=20.4,"C1",IF(X52&gt;=16.4,"C2",IF(X52&gt;=13.2,"D",IF(X52&gt;=8.4,"E1",IF(X52&gt;=8.3,"E2")))))))))</f>
        <v>A1</v>
      </c>
      <c r="Z52" s="112">
        <f t="shared" ref="Z52:Z59" si="12">J52+S52</f>
        <v>56.7</v>
      </c>
      <c r="AA52" s="112" t="str">
        <f t="shared" ref="AA52:AA59" si="13">IF(Z52&gt;=54.5,"A1",IF(Z52&gt;=48.5,"A2", IF(Z52&gt;=42.5,"B1",IF(Z52&gt;=36.5,"B2", IF(Z52&gt;=30.5,"C1",IF(Z52&gt;=24.5,"C2",IF(Z52&gt;=19.8,"D",IF(Z52&gt;=12.6,"E1",IF(Z52&gt;=12.5,"E2")))))))))</f>
        <v>A1</v>
      </c>
      <c r="AB52" s="113">
        <f t="shared" ref="AB52:AB57" si="14">L52+U52</f>
        <v>94.9</v>
      </c>
      <c r="AC52" s="112" t="str">
        <f t="shared" ref="AC52:AC57" si="15">IF(AB52&gt;=91,"A1",IF(AB52&gt;=81,"A2", IF(AB52&gt;=71,"B1",IF(AB52&gt;=61,"B2", IF(AB52&gt;=51,"C1",IF(AB52&gt;=41,"C2",IF(AB52&gt;=33,"D",IF(AB52&gt;=21,"E1",IF(AB52&gt;=20,"E2")))))))))</f>
        <v>A1</v>
      </c>
      <c r="AD52" s="86">
        <v>10</v>
      </c>
      <c r="AE52" s="4"/>
      <c r="AF52" s="17"/>
      <c r="AG52" s="26"/>
    </row>
    <row r="53" spans="1:33">
      <c r="A53" s="24"/>
      <c r="B53" s="15"/>
      <c r="C53" s="5"/>
      <c r="D53" s="27" t="s">
        <v>16</v>
      </c>
      <c r="E53" s="129"/>
      <c r="F53" s="115">
        <v>8.6</v>
      </c>
      <c r="G53" s="115" t="s">
        <v>35</v>
      </c>
      <c r="H53" s="115">
        <v>8</v>
      </c>
      <c r="I53" s="115" t="s">
        <v>36</v>
      </c>
      <c r="J53" s="115">
        <v>27.3</v>
      </c>
      <c r="K53" s="115" t="s">
        <v>34</v>
      </c>
      <c r="L53" s="115">
        <f>SUM(F53:H53:J53)</f>
        <v>43.900000000000006</v>
      </c>
      <c r="M53" s="115" t="s">
        <v>35</v>
      </c>
      <c r="N53" s="133"/>
      <c r="O53" s="79">
        <v>9.1999999999999993</v>
      </c>
      <c r="P53" s="109" t="s">
        <v>34</v>
      </c>
      <c r="Q53" s="79">
        <v>7.2</v>
      </c>
      <c r="R53" s="109" t="s">
        <v>36</v>
      </c>
      <c r="S53" s="79">
        <v>26.1</v>
      </c>
      <c r="T53" s="112" t="s">
        <v>35</v>
      </c>
      <c r="U53" s="112">
        <f t="shared" si="9"/>
        <v>42.5</v>
      </c>
      <c r="V53" s="112" t="str">
        <f t="shared" si="10"/>
        <v>A2</v>
      </c>
      <c r="W53" s="161"/>
      <c r="X53" s="112">
        <f t="shared" si="8"/>
        <v>33</v>
      </c>
      <c r="Y53" s="112" t="str">
        <f t="shared" si="11"/>
        <v>A2</v>
      </c>
      <c r="Z53" s="112">
        <f t="shared" si="12"/>
        <v>53.400000000000006</v>
      </c>
      <c r="AA53" s="112" t="str">
        <f t="shared" si="13"/>
        <v>A2</v>
      </c>
      <c r="AB53" s="113">
        <f t="shared" si="14"/>
        <v>86.4</v>
      </c>
      <c r="AC53" s="112" t="str">
        <f t="shared" si="15"/>
        <v>A2</v>
      </c>
      <c r="AD53" s="86">
        <v>9</v>
      </c>
      <c r="AE53" s="4"/>
      <c r="AF53" s="17"/>
      <c r="AG53" s="26"/>
    </row>
    <row r="54" spans="1:33">
      <c r="A54" s="24"/>
      <c r="B54" s="15"/>
      <c r="C54" s="5"/>
      <c r="D54" s="27" t="s">
        <v>31</v>
      </c>
      <c r="E54" s="129"/>
      <c r="F54" s="115">
        <v>8.3000000000000007</v>
      </c>
      <c r="G54" s="115" t="s">
        <v>35</v>
      </c>
      <c r="H54" s="115">
        <v>9.1</v>
      </c>
      <c r="I54" s="115" t="s">
        <v>34</v>
      </c>
      <c r="J54" s="115">
        <v>29.1</v>
      </c>
      <c r="K54" s="115" t="s">
        <v>34</v>
      </c>
      <c r="L54" s="115">
        <f>SUM(F54:H54:J54)</f>
        <v>46.5</v>
      </c>
      <c r="M54" s="115" t="s">
        <v>34</v>
      </c>
      <c r="N54" s="133"/>
      <c r="O54" s="79">
        <v>10</v>
      </c>
      <c r="P54" s="109" t="s">
        <v>34</v>
      </c>
      <c r="Q54" s="79">
        <v>10</v>
      </c>
      <c r="R54" s="109" t="s">
        <v>34</v>
      </c>
      <c r="S54" s="79">
        <v>23.3</v>
      </c>
      <c r="T54" s="112" t="s">
        <v>36</v>
      </c>
      <c r="U54" s="112">
        <f t="shared" si="9"/>
        <v>43.3</v>
      </c>
      <c r="V54" s="112" t="str">
        <f t="shared" si="10"/>
        <v>A2</v>
      </c>
      <c r="W54" s="161"/>
      <c r="X54" s="112">
        <f t="shared" si="8"/>
        <v>37.4</v>
      </c>
      <c r="Y54" s="112" t="str">
        <f t="shared" si="11"/>
        <v>A1</v>
      </c>
      <c r="Z54" s="112">
        <f t="shared" si="12"/>
        <v>52.400000000000006</v>
      </c>
      <c r="AA54" s="112" t="str">
        <f t="shared" si="13"/>
        <v>A2</v>
      </c>
      <c r="AB54" s="113">
        <f t="shared" si="14"/>
        <v>89.8</v>
      </c>
      <c r="AC54" s="112" t="str">
        <f t="shared" si="15"/>
        <v>A2</v>
      </c>
      <c r="AD54" s="86">
        <v>9</v>
      </c>
      <c r="AE54" s="4"/>
      <c r="AF54" s="17"/>
      <c r="AG54" s="26"/>
    </row>
    <row r="55" spans="1:33">
      <c r="A55" s="24"/>
      <c r="B55" s="15"/>
      <c r="C55" s="5"/>
      <c r="D55" s="27" t="s">
        <v>32</v>
      </c>
      <c r="E55" s="129"/>
      <c r="F55" s="115">
        <v>10</v>
      </c>
      <c r="G55" s="115" t="s">
        <v>34</v>
      </c>
      <c r="H55" s="115">
        <v>10</v>
      </c>
      <c r="I55" s="115" t="s">
        <v>34</v>
      </c>
      <c r="J55" s="115">
        <v>29.7</v>
      </c>
      <c r="K55" s="115" t="s">
        <v>34</v>
      </c>
      <c r="L55" s="115">
        <f>SUM(F55:H55:J55)</f>
        <v>49.7</v>
      </c>
      <c r="M55" s="115" t="s">
        <v>34</v>
      </c>
      <c r="N55" s="133"/>
      <c r="O55" s="79">
        <v>10</v>
      </c>
      <c r="P55" s="109" t="s">
        <v>34</v>
      </c>
      <c r="Q55" s="79">
        <v>9.8000000000000007</v>
      </c>
      <c r="R55" s="109" t="s">
        <v>34</v>
      </c>
      <c r="S55" s="79">
        <v>29.7</v>
      </c>
      <c r="T55" s="112" t="s">
        <v>34</v>
      </c>
      <c r="U55" s="112">
        <f t="shared" si="9"/>
        <v>49.5</v>
      </c>
      <c r="V55" s="112" t="str">
        <f t="shared" si="10"/>
        <v>A1</v>
      </c>
      <c r="W55" s="161"/>
      <c r="X55" s="112">
        <f t="shared" si="8"/>
        <v>39.799999999999997</v>
      </c>
      <c r="Y55" s="112" t="str">
        <f t="shared" si="11"/>
        <v>A1</v>
      </c>
      <c r="Z55" s="112">
        <f t="shared" si="12"/>
        <v>59.4</v>
      </c>
      <c r="AA55" s="112" t="str">
        <f t="shared" si="13"/>
        <v>A1</v>
      </c>
      <c r="AB55" s="113">
        <f t="shared" si="14"/>
        <v>99.2</v>
      </c>
      <c r="AC55" s="112" t="str">
        <f t="shared" si="15"/>
        <v>A1</v>
      </c>
      <c r="AD55" s="86">
        <v>10</v>
      </c>
      <c r="AE55" s="4"/>
      <c r="AF55" s="17"/>
      <c r="AG55" s="26"/>
    </row>
    <row r="56" spans="1:33">
      <c r="A56" s="24"/>
      <c r="B56" s="15"/>
      <c r="C56" s="5"/>
      <c r="D56" s="27" t="s">
        <v>17</v>
      </c>
      <c r="E56" s="129"/>
      <c r="F56" s="115">
        <v>8.4</v>
      </c>
      <c r="G56" s="115" t="s">
        <v>35</v>
      </c>
      <c r="H56" s="115">
        <v>9.1</v>
      </c>
      <c r="I56" s="115" t="s">
        <v>34</v>
      </c>
      <c r="J56" s="115">
        <v>26.4</v>
      </c>
      <c r="K56" s="115" t="s">
        <v>35</v>
      </c>
      <c r="L56" s="115">
        <f>SUM(F56:H56:J56)</f>
        <v>43.9</v>
      </c>
      <c r="M56" s="115" t="s">
        <v>35</v>
      </c>
      <c r="N56" s="133"/>
      <c r="O56" s="79">
        <v>9.3000000000000007</v>
      </c>
      <c r="P56" s="109" t="s">
        <v>34</v>
      </c>
      <c r="Q56" s="79">
        <v>9.1999999999999993</v>
      </c>
      <c r="R56" s="109" t="s">
        <v>34</v>
      </c>
      <c r="S56" s="79">
        <v>26.7</v>
      </c>
      <c r="T56" s="112" t="s">
        <v>35</v>
      </c>
      <c r="U56" s="112">
        <f t="shared" si="9"/>
        <v>45.2</v>
      </c>
      <c r="V56" s="112" t="str">
        <f t="shared" si="10"/>
        <v>A2</v>
      </c>
      <c r="W56" s="161"/>
      <c r="X56" s="112">
        <f t="shared" si="8"/>
        <v>36</v>
      </c>
      <c r="Y56" s="112" t="str">
        <f t="shared" si="11"/>
        <v>A2</v>
      </c>
      <c r="Z56" s="112">
        <f t="shared" si="12"/>
        <v>53.099999999999994</v>
      </c>
      <c r="AA56" s="112" t="str">
        <f t="shared" si="13"/>
        <v>A2</v>
      </c>
      <c r="AB56" s="113">
        <f t="shared" si="14"/>
        <v>89.1</v>
      </c>
      <c r="AC56" s="112" t="str">
        <f t="shared" si="15"/>
        <v>A2</v>
      </c>
      <c r="AD56" s="86">
        <v>9</v>
      </c>
      <c r="AE56" s="4"/>
      <c r="AF56" s="17"/>
      <c r="AG56" s="26"/>
    </row>
    <row r="57" spans="1:33">
      <c r="A57" s="24"/>
      <c r="B57" s="15"/>
      <c r="C57" s="5"/>
      <c r="D57" s="27" t="s">
        <v>18</v>
      </c>
      <c r="E57" s="129"/>
      <c r="F57" s="115">
        <v>9.1999999999999993</v>
      </c>
      <c r="G57" s="115" t="s">
        <v>34</v>
      </c>
      <c r="H57" s="115">
        <v>9.1999999999999993</v>
      </c>
      <c r="I57" s="115" t="s">
        <v>34</v>
      </c>
      <c r="J57" s="115">
        <v>28.8</v>
      </c>
      <c r="K57" s="115" t="s">
        <v>34</v>
      </c>
      <c r="L57" s="115">
        <f>SUM(F57:H57:J57)</f>
        <v>47.2</v>
      </c>
      <c r="M57" s="115" t="s">
        <v>36</v>
      </c>
      <c r="N57" s="133"/>
      <c r="O57" s="79">
        <v>9.6</v>
      </c>
      <c r="P57" s="109" t="s">
        <v>34</v>
      </c>
      <c r="Q57" s="79">
        <v>9.1999999999999993</v>
      </c>
      <c r="R57" s="109" t="s">
        <v>34</v>
      </c>
      <c r="S57" s="79">
        <v>24.3</v>
      </c>
      <c r="T57" s="112" t="s">
        <v>35</v>
      </c>
      <c r="U57" s="112">
        <f t="shared" si="9"/>
        <v>43.099999999999994</v>
      </c>
      <c r="V57" s="112" t="str">
        <f t="shared" si="10"/>
        <v>A2</v>
      </c>
      <c r="W57" s="161"/>
      <c r="X57" s="112">
        <f t="shared" si="8"/>
        <v>37.200000000000003</v>
      </c>
      <c r="Y57" s="112" t="str">
        <f t="shared" si="11"/>
        <v>A1</v>
      </c>
      <c r="Z57" s="112">
        <f t="shared" si="12"/>
        <v>53.1</v>
      </c>
      <c r="AA57" s="112" t="str">
        <f t="shared" si="13"/>
        <v>A2</v>
      </c>
      <c r="AB57" s="113">
        <f t="shared" si="14"/>
        <v>90.3</v>
      </c>
      <c r="AC57" s="112" t="str">
        <f t="shared" si="15"/>
        <v>A2</v>
      </c>
      <c r="AD57" s="86">
        <v>9</v>
      </c>
      <c r="AE57" s="4"/>
      <c r="AF57" s="17"/>
      <c r="AG57" s="26"/>
    </row>
    <row r="58" spans="1:33">
      <c r="A58" s="24"/>
      <c r="B58" s="15"/>
      <c r="C58" s="5"/>
      <c r="D58" s="27" t="s">
        <v>33</v>
      </c>
      <c r="E58" s="129"/>
      <c r="F58" s="115"/>
      <c r="G58" s="115"/>
      <c r="H58" s="115"/>
      <c r="I58" s="115"/>
      <c r="J58" s="115">
        <v>28.2</v>
      </c>
      <c r="K58" s="115" t="s">
        <v>34</v>
      </c>
      <c r="L58" s="115"/>
      <c r="M58" s="115"/>
      <c r="N58" s="133"/>
      <c r="O58" s="79"/>
      <c r="P58" s="79"/>
      <c r="Q58" s="79"/>
      <c r="R58" s="79"/>
      <c r="S58" s="79">
        <v>30</v>
      </c>
      <c r="T58" s="112" t="s">
        <v>34</v>
      </c>
      <c r="U58" s="112"/>
      <c r="V58" s="112"/>
      <c r="W58" s="161"/>
      <c r="X58" s="112"/>
      <c r="Y58" s="112"/>
      <c r="Z58" s="112">
        <f t="shared" si="12"/>
        <v>58.2</v>
      </c>
      <c r="AA58" s="112" t="str">
        <f t="shared" si="13"/>
        <v>A1</v>
      </c>
      <c r="AB58" s="113"/>
      <c r="AC58" s="112"/>
      <c r="AD58" s="46"/>
      <c r="AE58" s="4"/>
      <c r="AF58" s="17"/>
      <c r="AG58" s="26"/>
    </row>
    <row r="59" spans="1:33">
      <c r="A59" s="24"/>
      <c r="B59" s="15"/>
      <c r="C59" s="5"/>
      <c r="D59" s="27" t="s">
        <v>68</v>
      </c>
      <c r="E59" s="129"/>
      <c r="F59" s="115"/>
      <c r="G59" s="115"/>
      <c r="H59" s="115"/>
      <c r="I59" s="115"/>
      <c r="J59" s="115">
        <v>30</v>
      </c>
      <c r="K59" s="115" t="s">
        <v>34</v>
      </c>
      <c r="L59" s="115"/>
      <c r="M59" s="115"/>
      <c r="N59" s="133"/>
      <c r="O59" s="79"/>
      <c r="P59" s="79"/>
      <c r="Q59" s="79"/>
      <c r="R59" s="79"/>
      <c r="S59" s="79">
        <v>30</v>
      </c>
      <c r="T59" s="79" t="s">
        <v>34</v>
      </c>
      <c r="U59" s="79"/>
      <c r="V59" s="79"/>
      <c r="W59" s="161"/>
      <c r="X59" s="31"/>
      <c r="Y59" s="31"/>
      <c r="Z59" s="115">
        <f t="shared" si="12"/>
        <v>60</v>
      </c>
      <c r="AA59" s="115" t="str">
        <f t="shared" si="13"/>
        <v>A1</v>
      </c>
      <c r="AB59" s="31"/>
      <c r="AC59" s="31"/>
      <c r="AD59" s="37"/>
      <c r="AE59" s="4"/>
      <c r="AF59" s="17"/>
      <c r="AG59" s="26"/>
    </row>
    <row r="60" spans="1:33">
      <c r="A60" s="24"/>
      <c r="B60" s="15"/>
      <c r="C60" s="5"/>
      <c r="D60" s="138" t="s">
        <v>19</v>
      </c>
      <c r="E60" s="129"/>
      <c r="F60" s="117"/>
      <c r="G60" s="117"/>
      <c r="H60" s="117"/>
      <c r="I60" s="117"/>
      <c r="J60" s="117"/>
      <c r="K60" s="117"/>
      <c r="L60" s="152" t="s">
        <v>95</v>
      </c>
      <c r="M60" s="153"/>
      <c r="N60" s="133"/>
      <c r="O60" s="148"/>
      <c r="P60" s="148"/>
      <c r="Q60" s="148"/>
      <c r="R60" s="148"/>
      <c r="S60" s="150"/>
      <c r="T60" s="150"/>
      <c r="U60" s="152" t="s">
        <v>96</v>
      </c>
      <c r="V60" s="153"/>
      <c r="W60" s="161"/>
      <c r="X60" s="150"/>
      <c r="Y60" s="150"/>
      <c r="Z60" s="150"/>
      <c r="AA60" s="150"/>
      <c r="AB60" s="152" t="s">
        <v>104</v>
      </c>
      <c r="AC60" s="153"/>
      <c r="AD60" s="143"/>
      <c r="AE60" s="4"/>
      <c r="AF60" s="17"/>
      <c r="AG60" s="26"/>
    </row>
    <row r="61" spans="1:33" ht="15.75" thickBot="1">
      <c r="A61" s="24"/>
      <c r="B61" s="15"/>
      <c r="C61" s="5"/>
      <c r="D61" s="139"/>
      <c r="E61" s="130"/>
      <c r="F61" s="118"/>
      <c r="G61" s="118"/>
      <c r="H61" s="118"/>
      <c r="I61" s="118"/>
      <c r="J61" s="118"/>
      <c r="K61" s="118"/>
      <c r="L61" s="154"/>
      <c r="M61" s="155"/>
      <c r="N61" s="134"/>
      <c r="O61" s="149"/>
      <c r="P61" s="149"/>
      <c r="Q61" s="149"/>
      <c r="R61" s="149"/>
      <c r="S61" s="151"/>
      <c r="T61" s="151"/>
      <c r="U61" s="154"/>
      <c r="V61" s="155"/>
      <c r="W61" s="162"/>
      <c r="X61" s="151"/>
      <c r="Y61" s="151"/>
      <c r="Z61" s="151"/>
      <c r="AA61" s="151"/>
      <c r="AB61" s="154"/>
      <c r="AC61" s="155"/>
      <c r="AD61" s="144"/>
      <c r="AE61" s="4"/>
      <c r="AF61" s="17"/>
      <c r="AG61" s="26"/>
    </row>
    <row r="62" spans="1:33" ht="15.75" thickBot="1">
      <c r="A62" s="24"/>
      <c r="B62" s="15"/>
      <c r="C62" s="6"/>
      <c r="D62" s="7"/>
      <c r="E62" s="7"/>
      <c r="F62" s="7"/>
      <c r="G62" s="99"/>
      <c r="H62" s="7"/>
      <c r="I62" s="7"/>
      <c r="J62" s="7"/>
      <c r="K62" s="7"/>
      <c r="L62" s="7"/>
      <c r="M62" s="7"/>
      <c r="N62" s="7"/>
      <c r="O62" s="71"/>
      <c r="P62" s="71"/>
      <c r="Q62" s="71"/>
      <c r="R62" s="71"/>
      <c r="S62" s="71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11"/>
      <c r="AF62" s="17"/>
      <c r="AG62" s="26"/>
    </row>
    <row r="63" spans="1:33">
      <c r="A63" s="24"/>
      <c r="B63" s="15"/>
      <c r="C63" s="16"/>
      <c r="D63" s="16"/>
      <c r="E63" s="16"/>
      <c r="F63" s="16"/>
      <c r="G63" s="95"/>
      <c r="H63" s="16"/>
      <c r="I63" s="16"/>
      <c r="J63" s="16"/>
      <c r="K63" s="16"/>
      <c r="L63" s="16"/>
      <c r="M63" s="16"/>
      <c r="N63" s="16"/>
      <c r="O63" s="68"/>
      <c r="P63" s="68"/>
      <c r="Q63" s="68"/>
      <c r="R63" s="68"/>
      <c r="S63" s="68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16"/>
      <c r="AF63" s="17"/>
      <c r="AG63" s="26"/>
    </row>
    <row r="64" spans="1:33">
      <c r="A64" s="24"/>
      <c r="B64" s="15"/>
      <c r="C64" s="16"/>
      <c r="D64" s="16"/>
      <c r="E64" s="16"/>
      <c r="F64" s="16"/>
      <c r="G64" s="95"/>
      <c r="H64" s="16"/>
      <c r="I64" s="16"/>
      <c r="J64" s="16"/>
      <c r="K64" s="16"/>
      <c r="L64" s="16"/>
      <c r="M64" s="16"/>
      <c r="N64" s="16"/>
      <c r="O64" s="68"/>
      <c r="P64" s="68"/>
      <c r="Q64" s="68"/>
      <c r="R64" s="68"/>
      <c r="S64" s="68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16"/>
      <c r="AF64" s="17"/>
      <c r="AG64" s="26"/>
    </row>
    <row r="65" spans="1:33">
      <c r="A65" s="24"/>
      <c r="B65" s="15"/>
      <c r="C65" s="16"/>
      <c r="D65" s="16"/>
      <c r="E65" s="16"/>
      <c r="F65" s="16"/>
      <c r="G65" s="95"/>
      <c r="H65" s="16"/>
      <c r="I65" s="16"/>
      <c r="J65" s="16"/>
      <c r="K65" s="16"/>
      <c r="L65" s="16"/>
      <c r="M65" s="16"/>
      <c r="N65" s="16"/>
      <c r="O65" s="68"/>
      <c r="P65" s="68"/>
      <c r="Q65" s="68"/>
      <c r="R65" s="119" t="s">
        <v>74</v>
      </c>
      <c r="S65" s="119"/>
      <c r="T65" s="119"/>
      <c r="U65" s="119"/>
      <c r="V65" s="119"/>
      <c r="W65" s="39"/>
      <c r="X65" s="39"/>
      <c r="Y65" s="39"/>
      <c r="Z65" s="39"/>
      <c r="AA65" s="119"/>
      <c r="AB65" s="119"/>
      <c r="AC65" s="119"/>
      <c r="AD65" s="119"/>
      <c r="AE65" s="16"/>
      <c r="AF65" s="17"/>
      <c r="AG65" s="26"/>
    </row>
    <row r="66" spans="1:33">
      <c r="A66" s="24"/>
      <c r="B66" s="15"/>
      <c r="C66" s="16"/>
      <c r="D66" s="145" t="s">
        <v>25</v>
      </c>
      <c r="E66" s="145"/>
      <c r="F66" s="145"/>
      <c r="G66" s="145"/>
      <c r="H66" s="16"/>
      <c r="I66" s="145" t="s">
        <v>25</v>
      </c>
      <c r="J66" s="145"/>
      <c r="K66" s="145"/>
      <c r="L66" s="145"/>
      <c r="M66" s="145"/>
      <c r="N66" s="16"/>
      <c r="O66" s="68"/>
      <c r="P66" s="68"/>
      <c r="Q66" s="68"/>
      <c r="R66" s="146" t="s">
        <v>26</v>
      </c>
      <c r="S66" s="146"/>
      <c r="T66" s="146"/>
      <c r="U66" s="146"/>
      <c r="V66" s="146"/>
      <c r="W66" s="39"/>
      <c r="X66" s="39"/>
      <c r="Y66" s="39"/>
      <c r="Z66" s="147" t="s">
        <v>26</v>
      </c>
      <c r="AA66" s="147"/>
      <c r="AB66" s="147"/>
      <c r="AC66" s="147"/>
      <c r="AD66" s="39"/>
      <c r="AE66" s="16"/>
      <c r="AF66" s="17"/>
      <c r="AG66" s="26"/>
    </row>
    <row r="67" spans="1:33">
      <c r="A67" s="24"/>
      <c r="B67" s="15"/>
      <c r="C67" s="16"/>
      <c r="D67" s="16"/>
      <c r="E67" s="16"/>
      <c r="F67" s="16"/>
      <c r="G67" s="95"/>
      <c r="H67" s="16"/>
      <c r="I67" s="16"/>
      <c r="J67" s="16"/>
      <c r="K67" s="16"/>
      <c r="L67" s="16"/>
      <c r="M67" s="16"/>
      <c r="N67" s="16"/>
      <c r="O67" s="68"/>
      <c r="P67" s="68"/>
      <c r="Q67" s="68"/>
      <c r="R67" s="68"/>
      <c r="S67" s="68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16"/>
      <c r="AF67" s="17"/>
      <c r="AG67" s="26"/>
    </row>
    <row r="68" spans="1:33">
      <c r="A68" s="24"/>
      <c r="B68" s="15"/>
      <c r="C68" s="16"/>
      <c r="D68" s="18" t="s">
        <v>28</v>
      </c>
      <c r="E68" s="18"/>
      <c r="F68" s="18"/>
      <c r="G68" s="95"/>
      <c r="H68" s="18"/>
      <c r="I68" s="164" t="s">
        <v>23</v>
      </c>
      <c r="J68" s="164"/>
      <c r="K68" s="164"/>
      <c r="L68" s="164"/>
      <c r="M68" s="164"/>
      <c r="N68" s="164"/>
      <c r="O68" s="164"/>
      <c r="P68" s="69"/>
      <c r="Q68" s="69"/>
      <c r="R68" s="119" t="s">
        <v>22</v>
      </c>
      <c r="S68" s="119"/>
      <c r="T68" s="119"/>
      <c r="U68" s="119"/>
      <c r="V68" s="119"/>
      <c r="W68" s="119"/>
      <c r="X68" s="40"/>
      <c r="Y68" s="119" t="s">
        <v>24</v>
      </c>
      <c r="Z68" s="119"/>
      <c r="AA68" s="119"/>
      <c r="AB68" s="119"/>
      <c r="AC68" s="119"/>
      <c r="AD68" s="119"/>
      <c r="AE68" s="16"/>
      <c r="AF68" s="17"/>
      <c r="AG68" s="26"/>
    </row>
    <row r="69" spans="1:33" ht="15.75" thickBot="1">
      <c r="A69" s="24"/>
      <c r="B69" s="19"/>
      <c r="C69" s="20"/>
      <c r="D69" s="20"/>
      <c r="E69" s="20"/>
      <c r="F69" s="20"/>
      <c r="G69" s="100"/>
      <c r="H69" s="20"/>
      <c r="I69" s="20"/>
      <c r="J69" s="20"/>
      <c r="K69" s="20"/>
      <c r="L69" s="20"/>
      <c r="M69" s="20"/>
      <c r="N69" s="20"/>
      <c r="O69" s="72"/>
      <c r="P69" s="72"/>
      <c r="Q69" s="72"/>
      <c r="R69" s="72"/>
      <c r="S69" s="72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20"/>
      <c r="AF69" s="21"/>
      <c r="AG69" s="26"/>
    </row>
    <row r="70" spans="1:33" ht="15.75" thickBot="1">
      <c r="A70" s="140"/>
      <c r="B70" s="141"/>
      <c r="C70" s="141"/>
      <c r="D70" s="141"/>
      <c r="E70" s="141"/>
      <c r="F70" s="141"/>
      <c r="G70" s="141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  <c r="Z70" s="141"/>
      <c r="AA70" s="141"/>
      <c r="AB70" s="141"/>
      <c r="AC70" s="141"/>
      <c r="AD70" s="141"/>
      <c r="AE70" s="141"/>
      <c r="AF70" s="141"/>
      <c r="AG70" s="142"/>
    </row>
    <row r="74" spans="1:33" ht="15.75" thickBot="1"/>
    <row r="75" spans="1:33" ht="15.75" thickBot="1">
      <c r="A75" s="23"/>
      <c r="B75" s="22"/>
      <c r="C75" s="22"/>
      <c r="D75" s="22"/>
      <c r="E75" s="22"/>
      <c r="F75" s="22"/>
      <c r="G75" s="94"/>
      <c r="H75" s="22"/>
      <c r="I75" s="22"/>
      <c r="J75" s="22"/>
      <c r="K75" s="22"/>
      <c r="L75" s="22"/>
      <c r="M75" s="22"/>
      <c r="N75" s="22"/>
      <c r="O75" s="67"/>
      <c r="P75" s="67"/>
      <c r="Q75" s="67"/>
      <c r="R75" s="67"/>
      <c r="S75" s="67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22"/>
      <c r="AF75" s="22"/>
      <c r="AG75" s="25"/>
    </row>
    <row r="76" spans="1:33" ht="24.75">
      <c r="A76" s="24"/>
      <c r="B76" s="12"/>
      <c r="C76" s="13"/>
      <c r="D76" s="122" t="s">
        <v>0</v>
      </c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  <c r="AA76" s="122"/>
      <c r="AB76" s="122"/>
      <c r="AC76" s="122"/>
      <c r="AD76" s="122"/>
      <c r="AE76" s="13"/>
      <c r="AF76" s="14"/>
      <c r="AG76" s="26"/>
    </row>
    <row r="77" spans="1:33" ht="22.5">
      <c r="A77" s="24"/>
      <c r="B77" s="15"/>
      <c r="C77" s="16"/>
      <c r="D77" s="123" t="s">
        <v>27</v>
      </c>
      <c r="E77" s="123"/>
      <c r="F77" s="123"/>
      <c r="G77" s="123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123"/>
      <c r="Z77" s="123"/>
      <c r="AA77" s="123"/>
      <c r="AB77" s="123"/>
      <c r="AC77" s="123"/>
      <c r="AD77" s="123"/>
      <c r="AE77" s="16"/>
      <c r="AF77" s="17"/>
      <c r="AG77" s="26"/>
    </row>
    <row r="78" spans="1:33" ht="15.75">
      <c r="A78" s="24"/>
      <c r="B78" s="15"/>
      <c r="C78" s="16"/>
      <c r="D78" s="124" t="s">
        <v>72</v>
      </c>
      <c r="E78" s="124"/>
      <c r="F78" s="124"/>
      <c r="G78" s="124"/>
      <c r="H78" s="124"/>
      <c r="I78" s="124"/>
      <c r="J78" s="124"/>
      <c r="K78" s="124"/>
      <c r="L78" s="124"/>
      <c r="M78" s="124"/>
      <c r="N78" s="124"/>
      <c r="O78" s="124"/>
      <c r="P78" s="124"/>
      <c r="Q78" s="124"/>
      <c r="R78" s="124"/>
      <c r="S78" s="124"/>
      <c r="T78" s="124"/>
      <c r="U78" s="124"/>
      <c r="V78" s="124"/>
      <c r="W78" s="124"/>
      <c r="X78" s="124"/>
      <c r="Y78" s="124"/>
      <c r="Z78" s="124"/>
      <c r="AA78" s="124"/>
      <c r="AB78" s="124"/>
      <c r="AC78" s="124"/>
      <c r="AD78" s="124"/>
      <c r="AE78" s="16"/>
      <c r="AF78" s="17"/>
      <c r="AG78" s="26"/>
    </row>
    <row r="79" spans="1:33">
      <c r="A79" s="24"/>
      <c r="B79" s="15"/>
      <c r="C79" s="16"/>
      <c r="D79" s="30"/>
      <c r="E79" s="30"/>
      <c r="F79" s="30"/>
      <c r="G79" s="95"/>
      <c r="H79" s="30"/>
      <c r="I79" s="30"/>
      <c r="J79" s="30"/>
      <c r="K79" s="30"/>
      <c r="L79" s="30"/>
      <c r="M79" s="30"/>
      <c r="N79" s="30"/>
      <c r="O79" s="68"/>
      <c r="P79" s="68"/>
      <c r="Q79" s="68"/>
      <c r="R79" s="68"/>
      <c r="S79" s="68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16"/>
      <c r="AF79" s="17"/>
      <c r="AG79" s="26"/>
    </row>
    <row r="80" spans="1:33" ht="15.75">
      <c r="A80" s="24"/>
      <c r="B80" s="15"/>
      <c r="C80" s="16"/>
      <c r="D80" s="124" t="s">
        <v>42</v>
      </c>
      <c r="E80" s="124"/>
      <c r="F80" s="124"/>
      <c r="G80" s="124"/>
      <c r="H80" s="124"/>
      <c r="I80" s="124"/>
      <c r="J80" s="124"/>
      <c r="K80" s="124"/>
      <c r="L80" s="124"/>
      <c r="M80" s="124"/>
      <c r="N80" s="124"/>
      <c r="O80" s="124"/>
      <c r="P80" s="124"/>
      <c r="Q80" s="124"/>
      <c r="R80" s="124"/>
      <c r="S80" s="124"/>
      <c r="T80" s="124"/>
      <c r="U80" s="124"/>
      <c r="V80" s="124"/>
      <c r="W80" s="124"/>
      <c r="X80" s="124"/>
      <c r="Y80" s="124"/>
      <c r="Z80" s="124"/>
      <c r="AA80" s="124"/>
      <c r="AB80" s="124"/>
      <c r="AC80" s="124"/>
      <c r="AD80" s="124"/>
      <c r="AE80" s="16"/>
      <c r="AF80" s="17"/>
      <c r="AG80" s="26"/>
    </row>
    <row r="81" spans="1:33">
      <c r="A81" s="24"/>
      <c r="B81" s="15"/>
      <c r="C81" s="16"/>
      <c r="D81" s="30"/>
      <c r="E81" s="30"/>
      <c r="F81" s="30"/>
      <c r="G81" s="95"/>
      <c r="H81" s="30"/>
      <c r="I81" s="30"/>
      <c r="J81" s="30"/>
      <c r="K81" s="30"/>
      <c r="L81" s="30"/>
      <c r="M81" s="30"/>
      <c r="N81" s="30"/>
      <c r="O81" s="68"/>
      <c r="P81" s="68"/>
      <c r="Q81" s="68"/>
      <c r="R81" s="68"/>
      <c r="S81" s="68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16"/>
      <c r="AF81" s="17"/>
      <c r="AG81" s="26"/>
    </row>
    <row r="82" spans="1:33" ht="15.75">
      <c r="A82" s="24"/>
      <c r="B82" s="15"/>
      <c r="C82" s="16"/>
      <c r="D82" s="124" t="s">
        <v>43</v>
      </c>
      <c r="E82" s="124"/>
      <c r="F82" s="124"/>
      <c r="G82" s="124"/>
      <c r="H82" s="124"/>
      <c r="I82" s="124"/>
      <c r="J82" s="124"/>
      <c r="K82" s="124"/>
      <c r="L82" s="124"/>
      <c r="M82" s="124"/>
      <c r="N82" s="124"/>
      <c r="O82" s="124"/>
      <c r="P82" s="124"/>
      <c r="Q82" s="124"/>
      <c r="R82" s="124"/>
      <c r="S82" s="124"/>
      <c r="T82" s="124"/>
      <c r="U82" s="124"/>
      <c r="V82" s="124"/>
      <c r="W82" s="124"/>
      <c r="X82" s="124"/>
      <c r="Y82" s="124"/>
      <c r="Z82" s="124"/>
      <c r="AA82" s="124"/>
      <c r="AB82" s="124"/>
      <c r="AC82" s="124"/>
      <c r="AD82" s="124"/>
      <c r="AE82" s="16"/>
      <c r="AF82" s="17"/>
      <c r="AG82" s="26"/>
    </row>
    <row r="83" spans="1:33" ht="16.5" thickBot="1">
      <c r="A83" s="24"/>
      <c r="B83" s="15"/>
      <c r="C83" s="16"/>
      <c r="D83" s="29"/>
      <c r="E83" s="29"/>
      <c r="F83" s="29"/>
      <c r="G83" s="96"/>
      <c r="H83" s="29"/>
      <c r="I83" s="29"/>
      <c r="J83" s="29"/>
      <c r="K83" s="29"/>
      <c r="L83" s="29"/>
      <c r="M83" s="29"/>
      <c r="N83" s="29"/>
      <c r="O83" s="69"/>
      <c r="P83" s="69"/>
      <c r="Q83" s="69"/>
      <c r="R83" s="69"/>
      <c r="S83" s="69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16"/>
      <c r="AF83" s="17"/>
      <c r="AG83" s="26"/>
    </row>
    <row r="84" spans="1:33" ht="15.75" thickBot="1">
      <c r="A84" s="24"/>
      <c r="B84" s="15"/>
      <c r="C84" s="8"/>
      <c r="D84" s="9"/>
      <c r="E84" s="9"/>
      <c r="F84" s="9"/>
      <c r="G84" s="97"/>
      <c r="H84" s="9"/>
      <c r="I84" s="9"/>
      <c r="J84" s="9"/>
      <c r="K84" s="9"/>
      <c r="L84" s="9"/>
      <c r="M84" s="9"/>
      <c r="N84" s="9"/>
      <c r="O84" s="70"/>
      <c r="P84" s="70"/>
      <c r="Q84" s="70"/>
      <c r="R84" s="70"/>
      <c r="S84" s="70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10"/>
      <c r="AF84" s="17"/>
      <c r="AG84" s="26"/>
    </row>
    <row r="85" spans="1:33">
      <c r="A85" s="24"/>
      <c r="B85" s="15"/>
      <c r="C85" s="5"/>
      <c r="D85" s="125" t="s">
        <v>1</v>
      </c>
      <c r="E85" s="128"/>
      <c r="F85" s="131" t="s">
        <v>21</v>
      </c>
      <c r="G85" s="131"/>
      <c r="H85" s="131"/>
      <c r="I85" s="131"/>
      <c r="J85" s="131"/>
      <c r="K85" s="131"/>
      <c r="L85" s="131"/>
      <c r="M85" s="131"/>
      <c r="N85" s="132"/>
      <c r="O85" s="135" t="s">
        <v>2</v>
      </c>
      <c r="P85" s="135"/>
      <c r="Q85" s="135"/>
      <c r="R85" s="135"/>
      <c r="S85" s="135"/>
      <c r="T85" s="135"/>
      <c r="U85" s="135"/>
      <c r="V85" s="135"/>
      <c r="W85" s="160"/>
      <c r="X85" s="135" t="s">
        <v>3</v>
      </c>
      <c r="Y85" s="135"/>
      <c r="Z85" s="135"/>
      <c r="AA85" s="135"/>
      <c r="AB85" s="135"/>
      <c r="AC85" s="135"/>
      <c r="AD85" s="163"/>
      <c r="AE85" s="4"/>
      <c r="AF85" s="17"/>
      <c r="AG85" s="26"/>
    </row>
    <row r="86" spans="1:33">
      <c r="A86" s="24"/>
      <c r="B86" s="15"/>
      <c r="C86" s="5"/>
      <c r="D86" s="126"/>
      <c r="E86" s="129"/>
      <c r="F86" s="120" t="s">
        <v>4</v>
      </c>
      <c r="G86" s="120"/>
      <c r="H86" s="120" t="s">
        <v>5</v>
      </c>
      <c r="I86" s="120"/>
      <c r="J86" s="120" t="s">
        <v>30</v>
      </c>
      <c r="K86" s="120"/>
      <c r="L86" s="120" t="s">
        <v>7</v>
      </c>
      <c r="M86" s="120"/>
      <c r="N86" s="133"/>
      <c r="O86" s="121" t="s">
        <v>8</v>
      </c>
      <c r="P86" s="121"/>
      <c r="Q86" s="121" t="s">
        <v>9</v>
      </c>
      <c r="R86" s="121"/>
      <c r="S86" s="121" t="s">
        <v>10</v>
      </c>
      <c r="T86" s="121"/>
      <c r="U86" s="121" t="s">
        <v>7</v>
      </c>
      <c r="V86" s="121"/>
      <c r="W86" s="161"/>
      <c r="X86" s="121" t="s">
        <v>11</v>
      </c>
      <c r="Y86" s="121"/>
      <c r="Z86" s="121" t="s">
        <v>6</v>
      </c>
      <c r="AA86" s="121"/>
      <c r="AB86" s="121" t="s">
        <v>12</v>
      </c>
      <c r="AC86" s="121"/>
      <c r="AD86" s="136" t="s">
        <v>20</v>
      </c>
      <c r="AE86" s="4"/>
      <c r="AF86" s="17"/>
      <c r="AG86" s="26"/>
    </row>
    <row r="87" spans="1:33">
      <c r="A87" s="24"/>
      <c r="B87" s="15"/>
      <c r="C87" s="5"/>
      <c r="D87" s="127"/>
      <c r="E87" s="129"/>
      <c r="F87" s="2">
        <v>0.1</v>
      </c>
      <c r="G87" s="91" t="s">
        <v>13</v>
      </c>
      <c r="H87" s="2">
        <v>0.1</v>
      </c>
      <c r="I87" s="3" t="s">
        <v>13</v>
      </c>
      <c r="J87" s="2">
        <v>0.3</v>
      </c>
      <c r="K87" s="3" t="s">
        <v>13</v>
      </c>
      <c r="L87" s="2">
        <v>0.5</v>
      </c>
      <c r="M87" s="3" t="s">
        <v>13</v>
      </c>
      <c r="N87" s="133"/>
      <c r="O87" s="2">
        <v>0.1</v>
      </c>
      <c r="P87" s="3" t="s">
        <v>13</v>
      </c>
      <c r="Q87" s="2">
        <v>0.1</v>
      </c>
      <c r="R87" s="3" t="s">
        <v>13</v>
      </c>
      <c r="S87" s="2">
        <v>0.3</v>
      </c>
      <c r="T87" s="3" t="s">
        <v>13</v>
      </c>
      <c r="U87" s="2">
        <v>0.5</v>
      </c>
      <c r="V87" s="3" t="s">
        <v>13</v>
      </c>
      <c r="W87" s="161"/>
      <c r="X87" s="2">
        <v>0.4</v>
      </c>
      <c r="Y87" s="3" t="s">
        <v>13</v>
      </c>
      <c r="Z87" s="2">
        <v>0.6</v>
      </c>
      <c r="AA87" s="3" t="s">
        <v>13</v>
      </c>
      <c r="AB87" s="2">
        <v>1</v>
      </c>
      <c r="AC87" s="3" t="s">
        <v>13</v>
      </c>
      <c r="AD87" s="137"/>
      <c r="AE87" s="4"/>
      <c r="AF87" s="17"/>
      <c r="AG87" s="26"/>
    </row>
    <row r="88" spans="1:33">
      <c r="A88" s="24"/>
      <c r="B88" s="15"/>
      <c r="C88" s="5"/>
      <c r="D88" s="27" t="s">
        <v>14</v>
      </c>
      <c r="E88" s="129"/>
      <c r="F88" s="3">
        <v>9.8000000000000007</v>
      </c>
      <c r="G88" s="115" t="s">
        <v>34</v>
      </c>
      <c r="H88" s="115">
        <v>9.6</v>
      </c>
      <c r="I88" s="115" t="s">
        <v>34</v>
      </c>
      <c r="J88" s="115">
        <v>27.9</v>
      </c>
      <c r="K88" s="115" t="s">
        <v>34</v>
      </c>
      <c r="L88" s="115">
        <f>SUM(F88:H88:J88)</f>
        <v>47.3</v>
      </c>
      <c r="M88" s="115" t="s">
        <v>34</v>
      </c>
      <c r="N88" s="133"/>
      <c r="O88" s="79">
        <v>10</v>
      </c>
      <c r="P88" s="109" t="s">
        <v>34</v>
      </c>
      <c r="Q88" s="79">
        <v>9.4</v>
      </c>
      <c r="R88" s="109" t="s">
        <v>34</v>
      </c>
      <c r="S88" s="79">
        <v>27.3</v>
      </c>
      <c r="T88" s="112" t="str">
        <f>IF(S88&gt;=27.3,"A1",IF(S88&gt;=24.3,"A2", IF(S88&gt;=21.3,"B1",IF(S88&gt;=18.3,"B2", IF(S88&gt;=15.3,"C1",IF(S88&gt;=12.3,"C2",IF(S88&gt;=9.9,"D",IF(S88&gt;=6.3,"E1",IF(S88&gt;=6.2,"E2")))))))))</f>
        <v>A1</v>
      </c>
      <c r="U88" s="112">
        <f>O88+Q88+S88</f>
        <v>46.7</v>
      </c>
      <c r="V88" s="112" t="str">
        <f>IF(U88&gt;=45.5,"A1",IF(U88&gt;=40.5,"A2", IF(U88&gt;=35.5,"B1",IF(U88&gt;=30.5,"B2", IF(U88&gt;=25.5,"C1",IF(U88&gt;=20.5,"C2",IF(U88&gt;=16.5,"D",IF(U88&gt;=10.5,"E1",IF(U88&gt;=10.4,"E2")))))))))</f>
        <v>A1</v>
      </c>
      <c r="W88" s="161"/>
      <c r="X88" s="112">
        <f t="shared" ref="X88:X94" si="16">SUM(F88,H88,O88,Q88)</f>
        <v>38.799999999999997</v>
      </c>
      <c r="Y88" s="115" t="str">
        <f>IF(X88&gt;=36.4,"A1",IF(X88&gt;=32.4,"A2", IF(X88&gt;=28.4,"B1",IF(X88&gt;=24.4,"B2", IF(X88&gt;=20.4,"C1",IF(X88&gt;=16.4,"C2",IF(X88&gt;=13.2,"D",IF(X88&gt;=8.4,"E1",IF(X88&gt;=8.3,"E2")))))))))</f>
        <v>A1</v>
      </c>
      <c r="Z88" s="115">
        <f>J88+S88</f>
        <v>55.2</v>
      </c>
      <c r="AA88" s="115" t="str">
        <f>IF(Z88&gt;=54.5,"A1",IF(Z88&gt;=48.5,"A2", IF(Z88&gt;=42.5,"B1",IF(Z88&gt;=36.5,"B2", IF(Z88&gt;=30.5,"C1",IF(Z88&gt;=24.5,"C2",IF(Z88&gt;=19.8,"D",IF(Z88&gt;=12.6,"E1",IF(Z88&gt;=12.5,"E2")))))))))</f>
        <v>A1</v>
      </c>
      <c r="AB88" s="115">
        <f>L88+U88</f>
        <v>94</v>
      </c>
      <c r="AC88" s="115" t="str">
        <f>IF(AB88&gt;=91,"A1",IF(AB88&gt;=81,"A2", IF(AB88&gt;=71,"B1",IF(AB88&gt;=61,"B2", IF(AB88&gt;=51,"C1",IF(AB88&gt;=41,"C2",IF(AB88&gt;=33,"D",IF(AB88&gt;=21,"E1",IF(AB88&gt;=20,"E2")))))))))</f>
        <v>A1</v>
      </c>
      <c r="AD88" s="115">
        <v>10</v>
      </c>
      <c r="AE88" s="4"/>
      <c r="AF88" s="17"/>
      <c r="AG88" s="26"/>
    </row>
    <row r="89" spans="1:33">
      <c r="A89" s="24"/>
      <c r="B89" s="15"/>
      <c r="C89" s="5"/>
      <c r="D89" s="27" t="s">
        <v>15</v>
      </c>
      <c r="E89" s="129"/>
      <c r="F89" s="115">
        <v>8.9</v>
      </c>
      <c r="G89" s="115" t="s">
        <v>35</v>
      </c>
      <c r="H89" s="115">
        <v>9.1999999999999993</v>
      </c>
      <c r="I89" s="115" t="s">
        <v>34</v>
      </c>
      <c r="J89" s="115">
        <v>27.9</v>
      </c>
      <c r="K89" s="115" t="s">
        <v>34</v>
      </c>
      <c r="L89" s="115">
        <f>SUM(F89:H89:J89)</f>
        <v>46</v>
      </c>
      <c r="M89" s="115" t="s">
        <v>34</v>
      </c>
      <c r="N89" s="133"/>
      <c r="O89" s="79">
        <v>8.6</v>
      </c>
      <c r="P89" s="109" t="s">
        <v>35</v>
      </c>
      <c r="Q89" s="79">
        <v>8.8000000000000007</v>
      </c>
      <c r="R89" s="109" t="s">
        <v>35</v>
      </c>
      <c r="S89" s="79">
        <v>26.4</v>
      </c>
      <c r="T89" s="112" t="str">
        <f t="shared" ref="T89:T96" si="17">IF(S89&gt;=27.3,"A1",IF(S89&gt;=24.3,"A2", IF(S89&gt;=21.3,"B1",IF(S89&gt;=18.3,"B2", IF(S89&gt;=15.3,"C1",IF(S89&gt;=12.3,"C2",IF(S89&gt;=9.9,"D",IF(S89&gt;=6.3,"E1",IF(S89&gt;=6.2,"E2")))))))))</f>
        <v>A2</v>
      </c>
      <c r="U89" s="112">
        <f t="shared" ref="U89:U94" si="18">O89+Q89+S89</f>
        <v>43.8</v>
      </c>
      <c r="V89" s="112" t="str">
        <f t="shared" ref="V89:V94" si="19">IF(U89&gt;=45.5,"A1",IF(U89&gt;=40.5,"A2", IF(U89&gt;=35.5,"B1",IF(U89&gt;=30.5,"B2", IF(U89&gt;=25.5,"C1",IF(U89&gt;=20.5,"C2",IF(U89&gt;=16.5,"D",IF(U89&gt;=10.5,"E1",IF(U89&gt;=10.4,"E2")))))))))</f>
        <v>A2</v>
      </c>
      <c r="W89" s="161"/>
      <c r="X89" s="115">
        <f t="shared" si="16"/>
        <v>35.5</v>
      </c>
      <c r="Y89" s="115" t="str">
        <f t="shared" ref="Y89:Y94" si="20">IF(X89&gt;=36.4,"A1",IF(X89&gt;=32.4,"A2", IF(X89&gt;=28.4,"B1",IF(X89&gt;=24.4,"B2", IF(X89&gt;=20.4,"C1",IF(X89&gt;=16.4,"C2",IF(X89&gt;=13.2,"D",IF(X89&gt;=8.4,"E1",IF(X89&gt;=8.3,"E2")))))))))</f>
        <v>A2</v>
      </c>
      <c r="Z89" s="115">
        <f t="shared" ref="Z89:Z96" si="21">J89+S89</f>
        <v>54.3</v>
      </c>
      <c r="AA89" s="115" t="str">
        <f t="shared" ref="AA89:AA96" si="22">IF(Z89&gt;=54.5,"A1",IF(Z89&gt;=48.5,"A2", IF(Z89&gt;=42.5,"B1",IF(Z89&gt;=36.5,"B2", IF(Z89&gt;=30.5,"C1",IF(Z89&gt;=24.5,"C2",IF(Z89&gt;=19.8,"D",IF(Z89&gt;=12.6,"E1",IF(Z89&gt;=12.5,"E2")))))))))</f>
        <v>A2</v>
      </c>
      <c r="AB89" s="115">
        <f t="shared" ref="AB89:AB94" si="23">L89+U89</f>
        <v>89.8</v>
      </c>
      <c r="AC89" s="115" t="str">
        <f t="shared" ref="AC89:AC94" si="24">IF(AB89&gt;=91,"A1",IF(AB89&gt;=81,"A2", IF(AB89&gt;=71,"B1",IF(AB89&gt;=61,"B2", IF(AB89&gt;=51,"C1",IF(AB89&gt;=41,"C2",IF(AB89&gt;=33,"D",IF(AB89&gt;=21,"E1",IF(AB89&gt;=20,"E2")))))))))</f>
        <v>A2</v>
      </c>
      <c r="AD89" s="115">
        <v>9</v>
      </c>
      <c r="AE89" s="4"/>
      <c r="AF89" s="17"/>
      <c r="AG89" s="26"/>
    </row>
    <row r="90" spans="1:33">
      <c r="A90" s="24"/>
      <c r="B90" s="15"/>
      <c r="C90" s="5"/>
      <c r="D90" s="27" t="s">
        <v>16</v>
      </c>
      <c r="E90" s="129"/>
      <c r="F90" s="115">
        <v>6.8</v>
      </c>
      <c r="G90" s="115" t="s">
        <v>39</v>
      </c>
      <c r="H90" s="115">
        <v>7.4</v>
      </c>
      <c r="I90" s="115" t="s">
        <v>36</v>
      </c>
      <c r="J90" s="115">
        <v>22.5</v>
      </c>
      <c r="K90" s="115" t="s">
        <v>36</v>
      </c>
      <c r="L90" s="115">
        <f>SUM(F90:H90:J90)</f>
        <v>36.700000000000003</v>
      </c>
      <c r="M90" s="115" t="s">
        <v>36</v>
      </c>
      <c r="N90" s="133"/>
      <c r="O90" s="79">
        <v>8.4</v>
      </c>
      <c r="P90" s="109" t="s">
        <v>35</v>
      </c>
      <c r="Q90" s="79">
        <v>7.2</v>
      </c>
      <c r="R90" s="109" t="s">
        <v>36</v>
      </c>
      <c r="S90" s="79">
        <v>24.6</v>
      </c>
      <c r="T90" s="112" t="str">
        <f t="shared" si="17"/>
        <v>A2</v>
      </c>
      <c r="U90" s="112">
        <f t="shared" si="18"/>
        <v>40.200000000000003</v>
      </c>
      <c r="V90" s="112" t="str">
        <f t="shared" si="19"/>
        <v>B1</v>
      </c>
      <c r="W90" s="161"/>
      <c r="X90" s="115">
        <f t="shared" si="16"/>
        <v>29.8</v>
      </c>
      <c r="Y90" s="115" t="str">
        <f t="shared" si="20"/>
        <v>B1</v>
      </c>
      <c r="Z90" s="115">
        <f t="shared" si="21"/>
        <v>47.1</v>
      </c>
      <c r="AA90" s="115" t="str">
        <f t="shared" si="22"/>
        <v>B1</v>
      </c>
      <c r="AB90" s="115">
        <f t="shared" si="23"/>
        <v>76.900000000000006</v>
      </c>
      <c r="AC90" s="115" t="str">
        <f t="shared" si="24"/>
        <v>B1</v>
      </c>
      <c r="AD90" s="115">
        <v>8</v>
      </c>
      <c r="AE90" s="4"/>
      <c r="AF90" s="17"/>
      <c r="AG90" s="26"/>
    </row>
    <row r="91" spans="1:33">
      <c r="A91" s="24"/>
      <c r="B91" s="15"/>
      <c r="C91" s="5"/>
      <c r="D91" s="27" t="s">
        <v>31</v>
      </c>
      <c r="E91" s="129"/>
      <c r="F91" s="115">
        <v>9.1</v>
      </c>
      <c r="G91" s="115" t="s">
        <v>34</v>
      </c>
      <c r="H91" s="115">
        <v>9</v>
      </c>
      <c r="I91" s="115" t="s">
        <v>35</v>
      </c>
      <c r="J91" s="115">
        <v>25.9</v>
      </c>
      <c r="K91" s="115" t="s">
        <v>35</v>
      </c>
      <c r="L91" s="115">
        <f>SUM(F91:H91:J91)</f>
        <v>44</v>
      </c>
      <c r="M91" s="115" t="s">
        <v>35</v>
      </c>
      <c r="N91" s="133"/>
      <c r="O91" s="79">
        <v>9.6999999999999993</v>
      </c>
      <c r="P91" s="109" t="s">
        <v>34</v>
      </c>
      <c r="Q91" s="79">
        <v>9.6999999999999993</v>
      </c>
      <c r="R91" s="109" t="s">
        <v>34</v>
      </c>
      <c r="S91" s="79">
        <v>26.1</v>
      </c>
      <c r="T91" s="112" t="str">
        <f t="shared" si="17"/>
        <v>A2</v>
      </c>
      <c r="U91" s="112">
        <f t="shared" si="18"/>
        <v>45.5</v>
      </c>
      <c r="V91" s="112" t="str">
        <f t="shared" si="19"/>
        <v>A1</v>
      </c>
      <c r="W91" s="161"/>
      <c r="X91" s="115">
        <f t="shared" si="16"/>
        <v>37.5</v>
      </c>
      <c r="Y91" s="115" t="str">
        <f t="shared" si="20"/>
        <v>A1</v>
      </c>
      <c r="Z91" s="115">
        <f t="shared" si="21"/>
        <v>52</v>
      </c>
      <c r="AA91" s="115" t="str">
        <f t="shared" si="22"/>
        <v>A2</v>
      </c>
      <c r="AB91" s="115">
        <f t="shared" si="23"/>
        <v>89.5</v>
      </c>
      <c r="AC91" s="115" t="str">
        <f t="shared" si="24"/>
        <v>A2</v>
      </c>
      <c r="AD91" s="115">
        <v>9</v>
      </c>
      <c r="AE91" s="4"/>
      <c r="AF91" s="17"/>
      <c r="AG91" s="26"/>
    </row>
    <row r="92" spans="1:33">
      <c r="A92" s="24"/>
      <c r="B92" s="15"/>
      <c r="C92" s="5"/>
      <c r="D92" s="27" t="s">
        <v>32</v>
      </c>
      <c r="E92" s="129"/>
      <c r="F92" s="115">
        <v>10</v>
      </c>
      <c r="G92" s="115" t="s">
        <v>34</v>
      </c>
      <c r="H92" s="115">
        <v>10</v>
      </c>
      <c r="I92" s="115" t="s">
        <v>34</v>
      </c>
      <c r="J92" s="115">
        <v>28.2</v>
      </c>
      <c r="K92" s="115" t="s">
        <v>34</v>
      </c>
      <c r="L92" s="115">
        <f>SUM(F92:H92:J92)</f>
        <v>48.2</v>
      </c>
      <c r="M92" s="115" t="s">
        <v>34</v>
      </c>
      <c r="N92" s="133"/>
      <c r="O92" s="79">
        <v>9.8000000000000007</v>
      </c>
      <c r="P92" s="109" t="s">
        <v>34</v>
      </c>
      <c r="Q92" s="79">
        <v>10</v>
      </c>
      <c r="R92" s="109" t="s">
        <v>34</v>
      </c>
      <c r="S92" s="79">
        <v>28.8</v>
      </c>
      <c r="T92" s="112" t="str">
        <f t="shared" si="17"/>
        <v>A1</v>
      </c>
      <c r="U92" s="112">
        <f t="shared" si="18"/>
        <v>48.6</v>
      </c>
      <c r="V92" s="112" t="str">
        <f t="shared" si="19"/>
        <v>A1</v>
      </c>
      <c r="W92" s="161"/>
      <c r="X92" s="115">
        <f t="shared" si="16"/>
        <v>39.799999999999997</v>
      </c>
      <c r="Y92" s="115" t="str">
        <f t="shared" si="20"/>
        <v>A1</v>
      </c>
      <c r="Z92" s="115">
        <f t="shared" si="21"/>
        <v>57</v>
      </c>
      <c r="AA92" s="115" t="str">
        <f t="shared" si="22"/>
        <v>A1</v>
      </c>
      <c r="AB92" s="115">
        <f t="shared" si="23"/>
        <v>96.800000000000011</v>
      </c>
      <c r="AC92" s="115" t="str">
        <f t="shared" si="24"/>
        <v>A1</v>
      </c>
      <c r="AD92" s="115">
        <v>10</v>
      </c>
      <c r="AE92" s="4"/>
      <c r="AF92" s="17"/>
      <c r="AG92" s="26"/>
    </row>
    <row r="93" spans="1:33">
      <c r="A93" s="24"/>
      <c r="B93" s="15"/>
      <c r="C93" s="5"/>
      <c r="D93" s="27" t="s">
        <v>17</v>
      </c>
      <c r="E93" s="129"/>
      <c r="F93" s="115">
        <v>8.6999999999999993</v>
      </c>
      <c r="G93" s="115" t="s">
        <v>35</v>
      </c>
      <c r="H93" s="115">
        <v>6.7</v>
      </c>
      <c r="I93" s="115" t="s">
        <v>39</v>
      </c>
      <c r="J93" s="115">
        <v>24.6</v>
      </c>
      <c r="K93" s="115" t="s">
        <v>35</v>
      </c>
      <c r="L93" s="115">
        <f>SUM(F93:H93:J93)</f>
        <v>40</v>
      </c>
      <c r="M93" s="115" t="s">
        <v>36</v>
      </c>
      <c r="N93" s="133"/>
      <c r="O93" s="79">
        <v>8.5</v>
      </c>
      <c r="P93" s="109" t="s">
        <v>35</v>
      </c>
      <c r="Q93" s="79">
        <v>8.4</v>
      </c>
      <c r="R93" s="109" t="s">
        <v>35</v>
      </c>
      <c r="S93" s="79">
        <v>21.9</v>
      </c>
      <c r="T93" s="112" t="str">
        <f t="shared" si="17"/>
        <v>B1</v>
      </c>
      <c r="U93" s="112">
        <f t="shared" si="18"/>
        <v>38.799999999999997</v>
      </c>
      <c r="V93" s="112" t="str">
        <f t="shared" si="19"/>
        <v>B1</v>
      </c>
      <c r="W93" s="161"/>
      <c r="X93" s="115">
        <f t="shared" si="16"/>
        <v>32.299999999999997</v>
      </c>
      <c r="Y93" s="115" t="str">
        <f t="shared" si="20"/>
        <v>B1</v>
      </c>
      <c r="Z93" s="115">
        <f t="shared" si="21"/>
        <v>46.5</v>
      </c>
      <c r="AA93" s="115" t="str">
        <f t="shared" si="22"/>
        <v>B1</v>
      </c>
      <c r="AB93" s="115">
        <f t="shared" si="23"/>
        <v>78.8</v>
      </c>
      <c r="AC93" s="115" t="str">
        <f t="shared" si="24"/>
        <v>B1</v>
      </c>
      <c r="AD93" s="115">
        <v>8</v>
      </c>
      <c r="AE93" s="4"/>
      <c r="AF93" s="17"/>
      <c r="AG93" s="26"/>
    </row>
    <row r="94" spans="1:33">
      <c r="A94" s="24"/>
      <c r="B94" s="15"/>
      <c r="C94" s="5"/>
      <c r="D94" s="27" t="s">
        <v>18</v>
      </c>
      <c r="E94" s="129"/>
      <c r="F94" s="115">
        <v>8.8000000000000007</v>
      </c>
      <c r="G94" s="115" t="s">
        <v>35</v>
      </c>
      <c r="H94" s="115">
        <v>8.8000000000000007</v>
      </c>
      <c r="I94" s="115" t="s">
        <v>35</v>
      </c>
      <c r="J94" s="115">
        <v>24.6</v>
      </c>
      <c r="K94" s="115" t="s">
        <v>35</v>
      </c>
      <c r="L94" s="115">
        <f>SUM(F94:H94:J94)</f>
        <v>42.2</v>
      </c>
      <c r="M94" s="115" t="s">
        <v>39</v>
      </c>
      <c r="N94" s="133"/>
      <c r="O94" s="79">
        <v>8.6</v>
      </c>
      <c r="P94" s="109" t="s">
        <v>35</v>
      </c>
      <c r="Q94" s="79">
        <v>8.8000000000000007</v>
      </c>
      <c r="R94" s="109" t="s">
        <v>35</v>
      </c>
      <c r="S94" s="79">
        <v>17.100000000000001</v>
      </c>
      <c r="T94" s="112" t="str">
        <f t="shared" si="17"/>
        <v>C1</v>
      </c>
      <c r="U94" s="112">
        <f t="shared" si="18"/>
        <v>34.5</v>
      </c>
      <c r="V94" s="112" t="str">
        <f t="shared" si="19"/>
        <v>B2</v>
      </c>
      <c r="W94" s="161"/>
      <c r="X94" s="115">
        <f t="shared" si="16"/>
        <v>35</v>
      </c>
      <c r="Y94" s="115" t="str">
        <f t="shared" si="20"/>
        <v>A2</v>
      </c>
      <c r="Z94" s="115">
        <f t="shared" si="21"/>
        <v>41.7</v>
      </c>
      <c r="AA94" s="115" t="str">
        <f t="shared" si="22"/>
        <v>B2</v>
      </c>
      <c r="AB94" s="115">
        <f t="shared" si="23"/>
        <v>76.7</v>
      </c>
      <c r="AC94" s="115" t="str">
        <f t="shared" si="24"/>
        <v>B1</v>
      </c>
      <c r="AD94" s="115">
        <v>8</v>
      </c>
      <c r="AE94" s="4"/>
      <c r="AF94" s="17"/>
      <c r="AG94" s="26"/>
    </row>
    <row r="95" spans="1:33">
      <c r="A95" s="24"/>
      <c r="B95" s="15"/>
      <c r="C95" s="5"/>
      <c r="D95" s="27" t="s">
        <v>33</v>
      </c>
      <c r="E95" s="129"/>
      <c r="F95" s="115"/>
      <c r="G95" s="115"/>
      <c r="H95" s="115"/>
      <c r="I95" s="115"/>
      <c r="J95" s="115">
        <v>14.4</v>
      </c>
      <c r="K95" s="115" t="s">
        <v>37</v>
      </c>
      <c r="L95" s="115"/>
      <c r="M95" s="115"/>
      <c r="N95" s="133"/>
      <c r="O95" s="79"/>
      <c r="P95" s="79"/>
      <c r="Q95" s="79"/>
      <c r="R95" s="79"/>
      <c r="S95" s="79">
        <v>27.6</v>
      </c>
      <c r="T95" s="112" t="str">
        <f t="shared" si="17"/>
        <v>A1</v>
      </c>
      <c r="U95" s="112"/>
      <c r="V95" s="112"/>
      <c r="W95" s="161"/>
      <c r="X95" s="115"/>
      <c r="Y95" s="115"/>
      <c r="Z95" s="115">
        <f t="shared" si="21"/>
        <v>42</v>
      </c>
      <c r="AA95" s="115" t="str">
        <f t="shared" si="22"/>
        <v>B2</v>
      </c>
      <c r="AB95" s="115"/>
      <c r="AC95" s="115"/>
      <c r="AD95" s="115"/>
      <c r="AE95" s="4"/>
      <c r="AF95" s="17"/>
      <c r="AG95" s="26"/>
    </row>
    <row r="96" spans="1:33">
      <c r="A96" s="24"/>
      <c r="B96" s="15"/>
      <c r="C96" s="5"/>
      <c r="D96" s="27" t="s">
        <v>68</v>
      </c>
      <c r="E96" s="129"/>
      <c r="F96" s="115"/>
      <c r="G96" s="115"/>
      <c r="H96" s="115"/>
      <c r="I96" s="115"/>
      <c r="J96" s="115">
        <v>30</v>
      </c>
      <c r="K96" s="115" t="s">
        <v>34</v>
      </c>
      <c r="L96" s="115"/>
      <c r="M96" s="115"/>
      <c r="N96" s="133"/>
      <c r="O96" s="79"/>
      <c r="P96" s="79"/>
      <c r="Q96" s="79"/>
      <c r="R96" s="79"/>
      <c r="S96" s="79">
        <v>30</v>
      </c>
      <c r="T96" s="79" t="str">
        <f t="shared" si="17"/>
        <v>A1</v>
      </c>
      <c r="U96" s="79"/>
      <c r="V96" s="79"/>
      <c r="W96" s="161"/>
      <c r="X96" s="115"/>
      <c r="Y96" s="115"/>
      <c r="Z96" s="115">
        <f t="shared" si="21"/>
        <v>60</v>
      </c>
      <c r="AA96" s="115" t="str">
        <f t="shared" si="22"/>
        <v>A1</v>
      </c>
      <c r="AB96" s="115"/>
      <c r="AC96" s="115"/>
      <c r="AD96" s="115"/>
      <c r="AE96" s="4"/>
      <c r="AF96" s="17"/>
      <c r="AG96" s="26"/>
    </row>
    <row r="97" spans="1:33">
      <c r="A97" s="24"/>
      <c r="B97" s="15"/>
      <c r="C97" s="5"/>
      <c r="D97" s="138" t="s">
        <v>19</v>
      </c>
      <c r="E97" s="129"/>
      <c r="F97" s="117"/>
      <c r="G97" s="117"/>
      <c r="H97" s="117"/>
      <c r="I97" s="117"/>
      <c r="J97" s="117"/>
      <c r="K97" s="117"/>
      <c r="L97" s="152" t="s">
        <v>90</v>
      </c>
      <c r="M97" s="153"/>
      <c r="N97" s="133"/>
      <c r="O97" s="148"/>
      <c r="P97" s="148"/>
      <c r="Q97" s="148"/>
      <c r="R97" s="148"/>
      <c r="S97" s="150"/>
      <c r="T97" s="150"/>
      <c r="U97" s="152" t="s">
        <v>97</v>
      </c>
      <c r="V97" s="153"/>
      <c r="W97" s="161"/>
      <c r="X97" s="150"/>
      <c r="Y97" s="150"/>
      <c r="Z97" s="150"/>
      <c r="AA97" s="150"/>
      <c r="AB97" s="152" t="s">
        <v>105</v>
      </c>
      <c r="AC97" s="153"/>
      <c r="AD97" s="143"/>
      <c r="AE97" s="4"/>
      <c r="AF97" s="17"/>
      <c r="AG97" s="26"/>
    </row>
    <row r="98" spans="1:33" ht="15.75" thickBot="1">
      <c r="A98" s="24"/>
      <c r="B98" s="15"/>
      <c r="C98" s="5"/>
      <c r="D98" s="139"/>
      <c r="E98" s="130"/>
      <c r="F98" s="118"/>
      <c r="G98" s="118"/>
      <c r="H98" s="118"/>
      <c r="I98" s="118"/>
      <c r="J98" s="118"/>
      <c r="K98" s="118"/>
      <c r="L98" s="154"/>
      <c r="M98" s="155"/>
      <c r="N98" s="134"/>
      <c r="O98" s="149"/>
      <c r="P98" s="149"/>
      <c r="Q98" s="149"/>
      <c r="R98" s="149"/>
      <c r="S98" s="151"/>
      <c r="T98" s="151"/>
      <c r="U98" s="154"/>
      <c r="V98" s="155"/>
      <c r="W98" s="162"/>
      <c r="X98" s="151"/>
      <c r="Y98" s="151"/>
      <c r="Z98" s="151"/>
      <c r="AA98" s="151"/>
      <c r="AB98" s="154"/>
      <c r="AC98" s="155"/>
      <c r="AD98" s="144"/>
      <c r="AE98" s="4"/>
      <c r="AF98" s="17"/>
      <c r="AG98" s="26"/>
    </row>
    <row r="99" spans="1:33" ht="15.75" thickBot="1">
      <c r="A99" s="24"/>
      <c r="B99" s="15"/>
      <c r="C99" s="6"/>
      <c r="D99" s="7"/>
      <c r="E99" s="7"/>
      <c r="F99" s="7"/>
      <c r="G99" s="99"/>
      <c r="H99" s="7"/>
      <c r="I99" s="7"/>
      <c r="J99" s="7"/>
      <c r="K99" s="7"/>
      <c r="L99" s="7"/>
      <c r="M99" s="7"/>
      <c r="N99" s="7"/>
      <c r="O99" s="71"/>
      <c r="P99" s="71"/>
      <c r="Q99" s="71"/>
      <c r="R99" s="71"/>
      <c r="S99" s="71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11"/>
      <c r="AF99" s="17"/>
      <c r="AG99" s="26"/>
    </row>
    <row r="100" spans="1:33">
      <c r="A100" s="24"/>
      <c r="B100" s="15"/>
      <c r="C100" s="16"/>
      <c r="D100" s="16"/>
      <c r="E100" s="16"/>
      <c r="F100" s="16"/>
      <c r="G100" s="95"/>
      <c r="H100" s="16"/>
      <c r="I100" s="16"/>
      <c r="J100" s="16"/>
      <c r="K100" s="16"/>
      <c r="L100" s="16"/>
      <c r="M100" s="16"/>
      <c r="N100" s="16"/>
      <c r="O100" s="68"/>
      <c r="P100" s="68"/>
      <c r="Q100" s="68"/>
      <c r="R100" s="68"/>
      <c r="S100" s="68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16"/>
      <c r="AF100" s="17"/>
      <c r="AG100" s="26"/>
    </row>
    <row r="101" spans="1:33">
      <c r="A101" s="24"/>
      <c r="B101" s="15"/>
      <c r="C101" s="16"/>
      <c r="D101" s="16"/>
      <c r="E101" s="16"/>
      <c r="F101" s="16"/>
      <c r="G101" s="95"/>
      <c r="H101" s="16"/>
      <c r="I101" s="16"/>
      <c r="J101" s="16"/>
      <c r="K101" s="16"/>
      <c r="L101" s="16"/>
      <c r="M101" s="16"/>
      <c r="N101" s="16"/>
      <c r="O101" s="68"/>
      <c r="P101" s="68"/>
      <c r="Q101" s="68"/>
      <c r="R101" s="68"/>
      <c r="S101" s="68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16"/>
      <c r="AF101" s="17"/>
      <c r="AG101" s="26"/>
    </row>
    <row r="102" spans="1:33">
      <c r="A102" s="24"/>
      <c r="B102" s="15"/>
      <c r="C102" s="16"/>
      <c r="D102" s="16"/>
      <c r="E102" s="16"/>
      <c r="F102" s="16"/>
      <c r="G102" s="95"/>
      <c r="H102" s="16"/>
      <c r="I102" s="16"/>
      <c r="J102" s="16"/>
      <c r="K102" s="16"/>
      <c r="L102" s="16"/>
      <c r="M102" s="16"/>
      <c r="N102" s="16"/>
      <c r="O102" s="68"/>
      <c r="P102" s="68"/>
      <c r="Q102" s="68"/>
      <c r="R102" s="119" t="s">
        <v>75</v>
      </c>
      <c r="S102" s="119"/>
      <c r="T102" s="119"/>
      <c r="U102" s="119"/>
      <c r="V102" s="119"/>
      <c r="W102" s="39"/>
      <c r="X102" s="39"/>
      <c r="Y102" s="39"/>
      <c r="Z102" s="39"/>
      <c r="AA102" s="119"/>
      <c r="AB102" s="119"/>
      <c r="AC102" s="119"/>
      <c r="AD102" s="119"/>
      <c r="AE102" s="16"/>
      <c r="AF102" s="17"/>
      <c r="AG102" s="26"/>
    </row>
    <row r="103" spans="1:33">
      <c r="A103" s="24"/>
      <c r="B103" s="15"/>
      <c r="C103" s="16"/>
      <c r="D103" s="145" t="s">
        <v>25</v>
      </c>
      <c r="E103" s="145"/>
      <c r="F103" s="145"/>
      <c r="G103" s="145"/>
      <c r="H103" s="16"/>
      <c r="I103" s="145" t="s">
        <v>25</v>
      </c>
      <c r="J103" s="145"/>
      <c r="K103" s="145"/>
      <c r="L103" s="145"/>
      <c r="M103" s="145"/>
      <c r="N103" s="16"/>
      <c r="O103" s="68"/>
      <c r="P103" s="68"/>
      <c r="Q103" s="68"/>
      <c r="R103" s="146" t="s">
        <v>26</v>
      </c>
      <c r="S103" s="146"/>
      <c r="T103" s="146"/>
      <c r="U103" s="146"/>
      <c r="V103" s="146"/>
      <c r="W103" s="39"/>
      <c r="X103" s="39"/>
      <c r="Y103" s="39"/>
      <c r="Z103" s="147" t="s">
        <v>26</v>
      </c>
      <c r="AA103" s="147"/>
      <c r="AB103" s="147"/>
      <c r="AC103" s="147"/>
      <c r="AD103" s="39"/>
      <c r="AE103" s="16"/>
      <c r="AF103" s="17"/>
      <c r="AG103" s="26"/>
    </row>
    <row r="104" spans="1:33">
      <c r="A104" s="24"/>
      <c r="B104" s="15"/>
      <c r="C104" s="16"/>
      <c r="D104" s="16"/>
      <c r="E104" s="16"/>
      <c r="F104" s="16"/>
      <c r="G104" s="95"/>
      <c r="H104" s="16"/>
      <c r="I104" s="16"/>
      <c r="J104" s="16"/>
      <c r="K104" s="16"/>
      <c r="L104" s="16"/>
      <c r="M104" s="16"/>
      <c r="N104" s="16"/>
      <c r="O104" s="68"/>
      <c r="P104" s="68"/>
      <c r="Q104" s="68"/>
      <c r="R104" s="68"/>
      <c r="S104" s="68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16"/>
      <c r="AF104" s="17"/>
      <c r="AG104" s="26"/>
    </row>
    <row r="105" spans="1:33">
      <c r="A105" s="24"/>
      <c r="B105" s="15"/>
      <c r="C105" s="16"/>
      <c r="D105" s="18" t="s">
        <v>28</v>
      </c>
      <c r="E105" s="18"/>
      <c r="F105" s="18"/>
      <c r="G105" s="95"/>
      <c r="H105" s="18"/>
      <c r="I105" s="164" t="s">
        <v>23</v>
      </c>
      <c r="J105" s="164"/>
      <c r="K105" s="164"/>
      <c r="L105" s="164"/>
      <c r="M105" s="164"/>
      <c r="N105" s="164"/>
      <c r="O105" s="164"/>
      <c r="P105" s="69"/>
      <c r="Q105" s="69"/>
      <c r="R105" s="119" t="s">
        <v>22</v>
      </c>
      <c r="S105" s="119"/>
      <c r="T105" s="119"/>
      <c r="U105" s="119"/>
      <c r="V105" s="119"/>
      <c r="W105" s="119"/>
      <c r="X105" s="40"/>
      <c r="Y105" s="119" t="s">
        <v>24</v>
      </c>
      <c r="Z105" s="119"/>
      <c r="AA105" s="119"/>
      <c r="AB105" s="119"/>
      <c r="AC105" s="119"/>
      <c r="AD105" s="119"/>
      <c r="AE105" s="16"/>
      <c r="AF105" s="17"/>
      <c r="AG105" s="26"/>
    </row>
    <row r="106" spans="1:33" ht="15.75" thickBot="1">
      <c r="A106" s="24"/>
      <c r="B106" s="19"/>
      <c r="C106" s="20"/>
      <c r="D106" s="20"/>
      <c r="E106" s="20"/>
      <c r="F106" s="20"/>
      <c r="G106" s="100"/>
      <c r="H106" s="20"/>
      <c r="I106" s="20"/>
      <c r="J106" s="20"/>
      <c r="K106" s="20"/>
      <c r="L106" s="20"/>
      <c r="M106" s="20"/>
      <c r="N106" s="20"/>
      <c r="O106" s="72"/>
      <c r="P106" s="72"/>
      <c r="Q106" s="72"/>
      <c r="R106" s="72"/>
      <c r="S106" s="72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20"/>
      <c r="AF106" s="21"/>
      <c r="AG106" s="26"/>
    </row>
    <row r="107" spans="1:33" ht="15.75" thickBot="1">
      <c r="A107" s="140"/>
      <c r="B107" s="141"/>
      <c r="C107" s="141"/>
      <c r="D107" s="141"/>
      <c r="E107" s="141"/>
      <c r="F107" s="141"/>
      <c r="G107" s="141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2"/>
    </row>
    <row r="111" spans="1:33" ht="15.75" thickBot="1"/>
    <row r="112" spans="1:33" ht="15.75" thickBot="1">
      <c r="A112" s="23"/>
      <c r="B112" s="22"/>
      <c r="C112" s="22"/>
      <c r="D112" s="22"/>
      <c r="E112" s="22"/>
      <c r="F112" s="22"/>
      <c r="G112" s="94"/>
      <c r="H112" s="22"/>
      <c r="I112" s="22"/>
      <c r="J112" s="22"/>
      <c r="K112" s="22"/>
      <c r="L112" s="22"/>
      <c r="M112" s="22"/>
      <c r="N112" s="22"/>
      <c r="O112" s="67"/>
      <c r="P112" s="67"/>
      <c r="Q112" s="67"/>
      <c r="R112" s="67"/>
      <c r="S112" s="67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22"/>
      <c r="AF112" s="22"/>
      <c r="AG112" s="25"/>
    </row>
    <row r="113" spans="1:33" ht="24.75">
      <c r="A113" s="24"/>
      <c r="B113" s="12"/>
      <c r="C113" s="13"/>
      <c r="D113" s="122" t="s">
        <v>0</v>
      </c>
      <c r="E113" s="122"/>
      <c r="F113" s="122"/>
      <c r="G113" s="122"/>
      <c r="H113" s="122"/>
      <c r="I113" s="122"/>
      <c r="J113" s="122"/>
      <c r="K113" s="122"/>
      <c r="L113" s="122"/>
      <c r="M113" s="122"/>
      <c r="N113" s="122"/>
      <c r="O113" s="122"/>
      <c r="P113" s="122"/>
      <c r="Q113" s="122"/>
      <c r="R113" s="122"/>
      <c r="S113" s="122"/>
      <c r="T113" s="122"/>
      <c r="U113" s="122"/>
      <c r="V113" s="122"/>
      <c r="W113" s="122"/>
      <c r="X113" s="122"/>
      <c r="Y113" s="122"/>
      <c r="Z113" s="122"/>
      <c r="AA113" s="122"/>
      <c r="AB113" s="122"/>
      <c r="AC113" s="122"/>
      <c r="AD113" s="122"/>
      <c r="AE113" s="13"/>
      <c r="AF113" s="14"/>
      <c r="AG113" s="26"/>
    </row>
    <row r="114" spans="1:33" ht="22.5">
      <c r="A114" s="24"/>
      <c r="B114" s="15"/>
      <c r="C114" s="16"/>
      <c r="D114" s="123" t="s">
        <v>27</v>
      </c>
      <c r="E114" s="123"/>
      <c r="F114" s="123"/>
      <c r="G114" s="123"/>
      <c r="H114" s="123"/>
      <c r="I114" s="123"/>
      <c r="J114" s="123"/>
      <c r="K114" s="123"/>
      <c r="L114" s="123"/>
      <c r="M114" s="123"/>
      <c r="N114" s="123"/>
      <c r="O114" s="123"/>
      <c r="P114" s="123"/>
      <c r="Q114" s="123"/>
      <c r="R114" s="123"/>
      <c r="S114" s="123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  <c r="AE114" s="16"/>
      <c r="AF114" s="17"/>
      <c r="AG114" s="26"/>
    </row>
    <row r="115" spans="1:33" ht="15.75">
      <c r="A115" s="24"/>
      <c r="B115" s="15"/>
      <c r="C115" s="16"/>
      <c r="D115" s="124" t="s">
        <v>72</v>
      </c>
      <c r="E115" s="124"/>
      <c r="F115" s="124"/>
      <c r="G115" s="124"/>
      <c r="H115" s="124"/>
      <c r="I115" s="124"/>
      <c r="J115" s="124"/>
      <c r="K115" s="124"/>
      <c r="L115" s="124"/>
      <c r="M115" s="124"/>
      <c r="N115" s="124"/>
      <c r="O115" s="124"/>
      <c r="P115" s="124"/>
      <c r="Q115" s="124"/>
      <c r="R115" s="124"/>
      <c r="S115" s="124"/>
      <c r="T115" s="124"/>
      <c r="U115" s="124"/>
      <c r="V115" s="124"/>
      <c r="W115" s="124"/>
      <c r="X115" s="124"/>
      <c r="Y115" s="124"/>
      <c r="Z115" s="124"/>
      <c r="AA115" s="124"/>
      <c r="AB115" s="124"/>
      <c r="AC115" s="124"/>
      <c r="AD115" s="124"/>
      <c r="AE115" s="16"/>
      <c r="AF115" s="17"/>
      <c r="AG115" s="26"/>
    </row>
    <row r="116" spans="1:33">
      <c r="A116" s="24"/>
      <c r="B116" s="15"/>
      <c r="C116" s="16"/>
      <c r="D116" s="30"/>
      <c r="E116" s="30"/>
      <c r="F116" s="30"/>
      <c r="G116" s="95"/>
      <c r="H116" s="30"/>
      <c r="I116" s="30"/>
      <c r="J116" s="30"/>
      <c r="K116" s="30"/>
      <c r="L116" s="30"/>
      <c r="M116" s="30"/>
      <c r="N116" s="30"/>
      <c r="O116" s="68"/>
      <c r="P116" s="68"/>
      <c r="Q116" s="68"/>
      <c r="R116" s="68"/>
      <c r="S116" s="68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16"/>
      <c r="AF116" s="17"/>
      <c r="AG116" s="26"/>
    </row>
    <row r="117" spans="1:33" ht="15.75">
      <c r="A117" s="24"/>
      <c r="B117" s="15"/>
      <c r="C117" s="16"/>
      <c r="D117" s="124" t="s">
        <v>57</v>
      </c>
      <c r="E117" s="124"/>
      <c r="F117" s="124"/>
      <c r="G117" s="124"/>
      <c r="H117" s="124"/>
      <c r="I117" s="124"/>
      <c r="J117" s="124"/>
      <c r="K117" s="124"/>
      <c r="L117" s="124"/>
      <c r="M117" s="124"/>
      <c r="N117" s="124"/>
      <c r="O117" s="124"/>
      <c r="P117" s="124"/>
      <c r="Q117" s="124"/>
      <c r="R117" s="124"/>
      <c r="S117" s="124"/>
      <c r="T117" s="124"/>
      <c r="U117" s="124"/>
      <c r="V117" s="124"/>
      <c r="W117" s="124"/>
      <c r="X117" s="124"/>
      <c r="Y117" s="124"/>
      <c r="Z117" s="124"/>
      <c r="AA117" s="124"/>
      <c r="AB117" s="124"/>
      <c r="AC117" s="124"/>
      <c r="AD117" s="124"/>
      <c r="AE117" s="16"/>
      <c r="AF117" s="17"/>
      <c r="AG117" s="26"/>
    </row>
    <row r="118" spans="1:33">
      <c r="A118" s="24"/>
      <c r="B118" s="15"/>
      <c r="C118" s="16"/>
      <c r="D118" s="30"/>
      <c r="E118" s="30"/>
      <c r="F118" s="30"/>
      <c r="G118" s="95"/>
      <c r="H118" s="30"/>
      <c r="I118" s="30"/>
      <c r="J118" s="30"/>
      <c r="K118" s="30"/>
      <c r="L118" s="30"/>
      <c r="M118" s="30"/>
      <c r="N118" s="30"/>
      <c r="O118" s="68"/>
      <c r="P118" s="68"/>
      <c r="Q118" s="68"/>
      <c r="R118" s="68"/>
      <c r="S118" s="68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16"/>
      <c r="AF118" s="17"/>
      <c r="AG118" s="26"/>
    </row>
    <row r="119" spans="1:33" ht="15.75">
      <c r="A119" s="24"/>
      <c r="B119" s="15"/>
      <c r="C119" s="16"/>
      <c r="D119" s="124" t="s">
        <v>58</v>
      </c>
      <c r="E119" s="124"/>
      <c r="F119" s="124"/>
      <c r="G119" s="124"/>
      <c r="H119" s="124"/>
      <c r="I119" s="124"/>
      <c r="J119" s="124"/>
      <c r="K119" s="124"/>
      <c r="L119" s="124"/>
      <c r="M119" s="124"/>
      <c r="N119" s="124"/>
      <c r="O119" s="124"/>
      <c r="P119" s="124"/>
      <c r="Q119" s="124"/>
      <c r="R119" s="124"/>
      <c r="S119" s="124"/>
      <c r="T119" s="124"/>
      <c r="U119" s="124"/>
      <c r="V119" s="124"/>
      <c r="W119" s="124"/>
      <c r="X119" s="124"/>
      <c r="Y119" s="124"/>
      <c r="Z119" s="124"/>
      <c r="AA119" s="124"/>
      <c r="AB119" s="124"/>
      <c r="AC119" s="124"/>
      <c r="AD119" s="124"/>
      <c r="AE119" s="16"/>
      <c r="AF119" s="17"/>
      <c r="AG119" s="26"/>
    </row>
    <row r="120" spans="1:33" ht="16.5" thickBot="1">
      <c r="A120" s="24"/>
      <c r="B120" s="15"/>
      <c r="C120" s="16"/>
      <c r="D120" s="29"/>
      <c r="E120" s="29"/>
      <c r="F120" s="29"/>
      <c r="G120" s="96"/>
      <c r="H120" s="29"/>
      <c r="I120" s="29"/>
      <c r="J120" s="29"/>
      <c r="K120" s="29"/>
      <c r="L120" s="29"/>
      <c r="M120" s="29"/>
      <c r="N120" s="29"/>
      <c r="O120" s="69"/>
      <c r="P120" s="69"/>
      <c r="Q120" s="69"/>
      <c r="R120" s="69"/>
      <c r="S120" s="69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16"/>
      <c r="AF120" s="17"/>
      <c r="AG120" s="26"/>
    </row>
    <row r="121" spans="1:33" ht="15.75" thickBot="1">
      <c r="A121" s="24"/>
      <c r="B121" s="15"/>
      <c r="C121" s="8"/>
      <c r="D121" s="9"/>
      <c r="E121" s="9"/>
      <c r="F121" s="9"/>
      <c r="G121" s="97"/>
      <c r="H121" s="9"/>
      <c r="I121" s="9"/>
      <c r="J121" s="9"/>
      <c r="K121" s="9"/>
      <c r="L121" s="9"/>
      <c r="M121" s="9"/>
      <c r="N121" s="9"/>
      <c r="O121" s="70"/>
      <c r="P121" s="70"/>
      <c r="Q121" s="70"/>
      <c r="R121" s="70"/>
      <c r="S121" s="70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10"/>
      <c r="AF121" s="17"/>
      <c r="AG121" s="26"/>
    </row>
    <row r="122" spans="1:33">
      <c r="A122" s="24"/>
      <c r="B122" s="15"/>
      <c r="C122" s="5"/>
      <c r="D122" s="125" t="s">
        <v>1</v>
      </c>
      <c r="E122" s="128"/>
      <c r="F122" s="131" t="s">
        <v>21</v>
      </c>
      <c r="G122" s="131"/>
      <c r="H122" s="131"/>
      <c r="I122" s="131"/>
      <c r="J122" s="131"/>
      <c r="K122" s="131"/>
      <c r="L122" s="131"/>
      <c r="M122" s="131"/>
      <c r="N122" s="132"/>
      <c r="O122" s="135" t="s">
        <v>2</v>
      </c>
      <c r="P122" s="135"/>
      <c r="Q122" s="135"/>
      <c r="R122" s="135"/>
      <c r="S122" s="135"/>
      <c r="T122" s="135"/>
      <c r="U122" s="135"/>
      <c r="V122" s="135"/>
      <c r="W122" s="160"/>
      <c r="X122" s="135" t="s">
        <v>3</v>
      </c>
      <c r="Y122" s="135"/>
      <c r="Z122" s="135"/>
      <c r="AA122" s="135"/>
      <c r="AB122" s="135"/>
      <c r="AC122" s="135"/>
      <c r="AD122" s="163"/>
      <c r="AE122" s="4"/>
      <c r="AF122" s="17"/>
      <c r="AG122" s="26"/>
    </row>
    <row r="123" spans="1:33">
      <c r="A123" s="24"/>
      <c r="B123" s="15"/>
      <c r="C123" s="5"/>
      <c r="D123" s="126"/>
      <c r="E123" s="129"/>
      <c r="F123" s="120" t="s">
        <v>4</v>
      </c>
      <c r="G123" s="120"/>
      <c r="H123" s="120" t="s">
        <v>5</v>
      </c>
      <c r="I123" s="120"/>
      <c r="J123" s="120" t="s">
        <v>30</v>
      </c>
      <c r="K123" s="120"/>
      <c r="L123" s="120" t="s">
        <v>7</v>
      </c>
      <c r="M123" s="120"/>
      <c r="N123" s="133"/>
      <c r="O123" s="121" t="s">
        <v>8</v>
      </c>
      <c r="P123" s="121"/>
      <c r="Q123" s="121" t="s">
        <v>9</v>
      </c>
      <c r="R123" s="121"/>
      <c r="S123" s="121" t="s">
        <v>10</v>
      </c>
      <c r="T123" s="121"/>
      <c r="U123" s="121" t="s">
        <v>7</v>
      </c>
      <c r="V123" s="121"/>
      <c r="W123" s="161"/>
      <c r="X123" s="121" t="s">
        <v>11</v>
      </c>
      <c r="Y123" s="121"/>
      <c r="Z123" s="121" t="s">
        <v>6</v>
      </c>
      <c r="AA123" s="121"/>
      <c r="AB123" s="121" t="s">
        <v>12</v>
      </c>
      <c r="AC123" s="121"/>
      <c r="AD123" s="136" t="s">
        <v>20</v>
      </c>
      <c r="AE123" s="4"/>
      <c r="AF123" s="17"/>
      <c r="AG123" s="26"/>
    </row>
    <row r="124" spans="1:33">
      <c r="A124" s="24"/>
      <c r="B124" s="15"/>
      <c r="C124" s="5"/>
      <c r="D124" s="127"/>
      <c r="E124" s="129"/>
      <c r="F124" s="2">
        <v>0.1</v>
      </c>
      <c r="G124" s="91" t="s">
        <v>13</v>
      </c>
      <c r="H124" s="2">
        <v>0.1</v>
      </c>
      <c r="I124" s="3" t="s">
        <v>13</v>
      </c>
      <c r="J124" s="2">
        <v>0.3</v>
      </c>
      <c r="K124" s="3" t="s">
        <v>13</v>
      </c>
      <c r="L124" s="2">
        <v>0.5</v>
      </c>
      <c r="M124" s="3" t="s">
        <v>13</v>
      </c>
      <c r="N124" s="133"/>
      <c r="O124" s="2">
        <v>0.1</v>
      </c>
      <c r="P124" s="3" t="s">
        <v>13</v>
      </c>
      <c r="Q124" s="2">
        <v>0.1</v>
      </c>
      <c r="R124" s="3" t="s">
        <v>13</v>
      </c>
      <c r="S124" s="2">
        <v>0.3</v>
      </c>
      <c r="T124" s="3" t="s">
        <v>13</v>
      </c>
      <c r="U124" s="2">
        <v>0.5</v>
      </c>
      <c r="V124" s="3" t="s">
        <v>13</v>
      </c>
      <c r="W124" s="161"/>
      <c r="X124" s="2">
        <v>0.4</v>
      </c>
      <c r="Y124" s="3" t="s">
        <v>13</v>
      </c>
      <c r="Z124" s="2">
        <v>0.6</v>
      </c>
      <c r="AA124" s="3" t="s">
        <v>13</v>
      </c>
      <c r="AB124" s="2">
        <v>1</v>
      </c>
      <c r="AC124" s="3" t="s">
        <v>13</v>
      </c>
      <c r="AD124" s="137"/>
      <c r="AE124" s="4"/>
      <c r="AF124" s="17"/>
      <c r="AG124" s="26"/>
    </row>
    <row r="125" spans="1:33">
      <c r="A125" s="24"/>
      <c r="B125" s="15"/>
      <c r="C125" s="5"/>
      <c r="D125" s="27" t="s">
        <v>14</v>
      </c>
      <c r="E125" s="129"/>
      <c r="F125" s="3">
        <v>9.4</v>
      </c>
      <c r="G125" s="115" t="s">
        <v>34</v>
      </c>
      <c r="H125" s="115">
        <v>9.4</v>
      </c>
      <c r="I125" s="115" t="s">
        <v>34</v>
      </c>
      <c r="J125" s="115">
        <v>27</v>
      </c>
      <c r="K125" s="115" t="s">
        <v>35</v>
      </c>
      <c r="L125" s="115">
        <f>SUM(F125:H125:J125)</f>
        <v>45.8</v>
      </c>
      <c r="M125" s="115" t="s">
        <v>34</v>
      </c>
      <c r="N125" s="133"/>
      <c r="O125" s="115">
        <v>9.6</v>
      </c>
      <c r="P125" s="115" t="s">
        <v>34</v>
      </c>
      <c r="Q125" s="115">
        <v>10</v>
      </c>
      <c r="R125" s="115" t="s">
        <v>34</v>
      </c>
      <c r="S125" s="115">
        <v>27.3</v>
      </c>
      <c r="T125" s="115" t="str">
        <f>IF(S125&gt;=27.3,"A1",IF(S125&gt;=24.3,"A2", IF(S125&gt;=21.3,"B1",IF(S125&gt;=18.3,"B2", IF(S125&gt;=15.3,"C1",IF(S125&gt;=12.3,"C2",IF(S125&gt;=9.9,"D",IF(S125&gt;=6.3,"E1",IF(S125&gt;=6.2,"E2")))))))))</f>
        <v>A1</v>
      </c>
      <c r="U125" s="115">
        <f>O125+Q125+S125</f>
        <v>46.900000000000006</v>
      </c>
      <c r="V125" s="115" t="str">
        <f>IF(U125&gt;=45.5,"A1",IF(U125&gt;=40.5,"A2", IF(U125&gt;=35.5,"B1",IF(U125&gt;=30.5,"B2", IF(U125&gt;=25.5,"C1",IF(U125&gt;=20.5,"C2",IF(U125&gt;=16.5,"D",IF(U125&gt;=10.5,"E1",IF(U125&gt;=10.4,"E2")))))))))</f>
        <v>A1</v>
      </c>
      <c r="W125" s="161"/>
      <c r="X125" s="112">
        <f t="shared" ref="X125:X131" si="25">SUM(F125,H125,O125,Q125)</f>
        <v>38.4</v>
      </c>
      <c r="Y125" s="115" t="str">
        <f>IF(X125&gt;=36.4,"A1",IF(X125&gt;=32.4,"A2", IF(X125&gt;=28.4,"B1",IF(X125&gt;=24.4,"B2", IF(X125&gt;=20.4,"C1",IF(X125&gt;=16.4,"C2",IF(X125&gt;=13.2,"D",IF(X125&gt;=8.4,"E1",IF(X125&gt;=8.3,"E2")))))))))</f>
        <v>A1</v>
      </c>
      <c r="Z125" s="115">
        <f>J125+S125</f>
        <v>54.3</v>
      </c>
      <c r="AA125" s="115" t="str">
        <f>IF(Z125&gt;=54.5,"A1",IF(Z125&gt;=48.5,"A2", IF(Z125&gt;=42.5,"B1",IF(Z125&gt;=36.5,"B2", IF(Z125&gt;=30.5,"C1",IF(Z125&gt;=24.5,"C2",IF(Z125&gt;=19.8,"D",IF(Z125&gt;=12.6,"E1",IF(Z125&gt;=12.5,"E2")))))))))</f>
        <v>A2</v>
      </c>
      <c r="AB125" s="115">
        <f>L125+U125</f>
        <v>92.7</v>
      </c>
      <c r="AC125" s="115" t="str">
        <f>IF(AB125&gt;=91,"A1",IF(AB125&gt;=81,"A2", IF(AB125&gt;=71,"B1",IF(AB125&gt;=61,"B2", IF(AB125&gt;=51,"C1",IF(AB125&gt;=41,"C2",IF(AB125&gt;=33,"D",IF(AB125&gt;=21,"E1",IF(AB125&gt;=20,"E2")))))))))</f>
        <v>A1</v>
      </c>
      <c r="AD125" s="115">
        <v>10</v>
      </c>
      <c r="AE125" s="4"/>
      <c r="AF125" s="17"/>
      <c r="AG125" s="26"/>
    </row>
    <row r="126" spans="1:33">
      <c r="A126" s="24"/>
      <c r="B126" s="15"/>
      <c r="C126" s="5"/>
      <c r="D126" s="27" t="s">
        <v>15</v>
      </c>
      <c r="E126" s="129"/>
      <c r="F126" s="115">
        <v>8.1999999999999993</v>
      </c>
      <c r="G126" s="115" t="s">
        <v>35</v>
      </c>
      <c r="H126" s="115">
        <v>8.8000000000000007</v>
      </c>
      <c r="I126" s="115" t="s">
        <v>35</v>
      </c>
      <c r="J126" s="115">
        <v>27.6</v>
      </c>
      <c r="K126" s="115" t="s">
        <v>34</v>
      </c>
      <c r="L126" s="115">
        <f>SUM(F126:H126:J126)</f>
        <v>44.6</v>
      </c>
      <c r="M126" s="115" t="s">
        <v>35</v>
      </c>
      <c r="N126" s="133"/>
      <c r="O126" s="115">
        <v>9.8000000000000007</v>
      </c>
      <c r="P126" s="115" t="s">
        <v>34</v>
      </c>
      <c r="Q126" s="115">
        <v>9.6</v>
      </c>
      <c r="R126" s="115" t="s">
        <v>34</v>
      </c>
      <c r="S126" s="115">
        <v>29.4</v>
      </c>
      <c r="T126" s="115" t="str">
        <f t="shared" ref="T126:T133" si="26">IF(S126&gt;=27.3,"A1",IF(S126&gt;=24.3,"A2", IF(S126&gt;=21.3,"B1",IF(S126&gt;=18.3,"B2", IF(S126&gt;=15.3,"C1",IF(S126&gt;=12.3,"C2",IF(S126&gt;=9.9,"D",IF(S126&gt;=6.3,"E1",IF(S126&gt;=6.2,"E2")))))))))</f>
        <v>A1</v>
      </c>
      <c r="U126" s="115">
        <f t="shared" ref="U126:U131" si="27">O126+Q126+S126</f>
        <v>48.8</v>
      </c>
      <c r="V126" s="115" t="str">
        <f t="shared" ref="V126:V131" si="28">IF(U126&gt;=45.5,"A1",IF(U126&gt;=40.5,"A2", IF(U126&gt;=35.5,"B1",IF(U126&gt;=30.5,"B2", IF(U126&gt;=25.5,"C1",IF(U126&gt;=20.5,"C2",IF(U126&gt;=16.5,"D",IF(U126&gt;=10.5,"E1",IF(U126&gt;=10.4,"E2")))))))))</f>
        <v>A1</v>
      </c>
      <c r="W126" s="161"/>
      <c r="X126" s="115">
        <f t="shared" si="25"/>
        <v>36.4</v>
      </c>
      <c r="Y126" s="115" t="str">
        <f t="shared" ref="Y126:Y131" si="29">IF(X126&gt;=36.4,"A1",IF(X126&gt;=32.4,"A2", IF(X126&gt;=28.4,"B1",IF(X126&gt;=24.4,"B2", IF(X126&gt;=20.4,"C1",IF(X126&gt;=16.4,"C2",IF(X126&gt;=13.2,"D",IF(X126&gt;=8.4,"E1",IF(X126&gt;=8.3,"E2")))))))))</f>
        <v>A1</v>
      </c>
      <c r="Z126" s="115">
        <f t="shared" ref="Z126:Z133" si="30">J126+S126</f>
        <v>57</v>
      </c>
      <c r="AA126" s="115" t="str">
        <f t="shared" ref="AA126:AA133" si="31">IF(Z126&gt;=54.5,"A1",IF(Z126&gt;=48.5,"A2", IF(Z126&gt;=42.5,"B1",IF(Z126&gt;=36.5,"B2", IF(Z126&gt;=30.5,"C1",IF(Z126&gt;=24.5,"C2",IF(Z126&gt;=19.8,"D",IF(Z126&gt;=12.6,"E1",IF(Z126&gt;=12.5,"E2")))))))))</f>
        <v>A1</v>
      </c>
      <c r="AB126" s="115">
        <f t="shared" ref="AB126:AB131" si="32">L126+U126</f>
        <v>93.4</v>
      </c>
      <c r="AC126" s="115" t="str">
        <f t="shared" ref="AC126:AC131" si="33">IF(AB126&gt;=91,"A1",IF(AB126&gt;=81,"A2", IF(AB126&gt;=71,"B1",IF(AB126&gt;=61,"B2", IF(AB126&gt;=51,"C1",IF(AB126&gt;=41,"C2",IF(AB126&gt;=33,"D",IF(AB126&gt;=21,"E1",IF(AB126&gt;=20,"E2")))))))))</f>
        <v>A1</v>
      </c>
      <c r="AD126" s="115">
        <v>10</v>
      </c>
      <c r="AE126" s="4"/>
      <c r="AF126" s="17"/>
      <c r="AG126" s="26"/>
    </row>
    <row r="127" spans="1:33">
      <c r="A127" s="24"/>
      <c r="B127" s="15"/>
      <c r="C127" s="5"/>
      <c r="D127" s="27" t="s">
        <v>16</v>
      </c>
      <c r="E127" s="129"/>
      <c r="F127" s="115">
        <v>7.7</v>
      </c>
      <c r="G127" s="115" t="s">
        <v>36</v>
      </c>
      <c r="H127" s="115">
        <v>7</v>
      </c>
      <c r="I127" s="115" t="s">
        <v>39</v>
      </c>
      <c r="J127" s="115">
        <v>17.100000000000001</v>
      </c>
      <c r="K127" s="115" t="s">
        <v>38</v>
      </c>
      <c r="L127" s="115">
        <f>SUM(F127:H127:J127)</f>
        <v>31.8</v>
      </c>
      <c r="M127" s="115" t="s">
        <v>39</v>
      </c>
      <c r="N127" s="133"/>
      <c r="O127" s="115">
        <v>7.6</v>
      </c>
      <c r="P127" s="115" t="s">
        <v>36</v>
      </c>
      <c r="Q127" s="115">
        <v>8</v>
      </c>
      <c r="R127" s="115" t="s">
        <v>36</v>
      </c>
      <c r="S127" s="115">
        <v>25.2</v>
      </c>
      <c r="T127" s="115" t="str">
        <f t="shared" si="26"/>
        <v>A2</v>
      </c>
      <c r="U127" s="115">
        <f t="shared" si="27"/>
        <v>40.799999999999997</v>
      </c>
      <c r="V127" s="115" t="str">
        <f t="shared" si="28"/>
        <v>A2</v>
      </c>
      <c r="W127" s="161"/>
      <c r="X127" s="115">
        <f t="shared" si="25"/>
        <v>30.299999999999997</v>
      </c>
      <c r="Y127" s="115" t="str">
        <f t="shared" si="29"/>
        <v>B1</v>
      </c>
      <c r="Z127" s="115">
        <f t="shared" si="30"/>
        <v>42.3</v>
      </c>
      <c r="AA127" s="115" t="str">
        <f t="shared" si="31"/>
        <v>B2</v>
      </c>
      <c r="AB127" s="115">
        <f t="shared" si="32"/>
        <v>72.599999999999994</v>
      </c>
      <c r="AC127" s="115" t="str">
        <f t="shared" si="33"/>
        <v>B1</v>
      </c>
      <c r="AD127" s="115">
        <v>8</v>
      </c>
      <c r="AE127" s="4"/>
      <c r="AF127" s="17"/>
      <c r="AG127" s="26"/>
    </row>
    <row r="128" spans="1:33">
      <c r="A128" s="24"/>
      <c r="B128" s="15"/>
      <c r="C128" s="5"/>
      <c r="D128" s="27" t="s">
        <v>31</v>
      </c>
      <c r="E128" s="129"/>
      <c r="F128" s="115">
        <v>7.1</v>
      </c>
      <c r="G128" s="115" t="s">
        <v>36</v>
      </c>
      <c r="H128" s="115">
        <v>7.5</v>
      </c>
      <c r="I128" s="115" t="s">
        <v>36</v>
      </c>
      <c r="J128" s="115">
        <v>21.1</v>
      </c>
      <c r="K128" s="115" t="s">
        <v>36</v>
      </c>
      <c r="L128" s="115">
        <f>SUM(F128:H128:J128)</f>
        <v>35.700000000000003</v>
      </c>
      <c r="M128" s="115" t="s">
        <v>36</v>
      </c>
      <c r="N128" s="133"/>
      <c r="O128" s="115">
        <v>9.1</v>
      </c>
      <c r="P128" s="115" t="s">
        <v>34</v>
      </c>
      <c r="Q128" s="115">
        <v>9.9</v>
      </c>
      <c r="R128" s="115" t="s">
        <v>34</v>
      </c>
      <c r="S128" s="115">
        <v>19.899999999999999</v>
      </c>
      <c r="T128" s="115" t="str">
        <f t="shared" si="26"/>
        <v>B2</v>
      </c>
      <c r="U128" s="115">
        <f t="shared" si="27"/>
        <v>38.9</v>
      </c>
      <c r="V128" s="115" t="str">
        <f t="shared" si="28"/>
        <v>B1</v>
      </c>
      <c r="W128" s="161"/>
      <c r="X128" s="115">
        <f t="shared" si="25"/>
        <v>33.6</v>
      </c>
      <c r="Y128" s="115" t="str">
        <f t="shared" si="29"/>
        <v>A2</v>
      </c>
      <c r="Z128" s="115">
        <f t="shared" si="30"/>
        <v>41</v>
      </c>
      <c r="AA128" s="115" t="str">
        <f t="shared" si="31"/>
        <v>B2</v>
      </c>
      <c r="AB128" s="115">
        <f t="shared" si="32"/>
        <v>74.599999999999994</v>
      </c>
      <c r="AC128" s="115" t="str">
        <f t="shared" si="33"/>
        <v>B1</v>
      </c>
      <c r="AD128" s="115">
        <v>8</v>
      </c>
      <c r="AE128" s="4"/>
      <c r="AF128" s="17"/>
      <c r="AG128" s="26"/>
    </row>
    <row r="129" spans="1:33">
      <c r="A129" s="24"/>
      <c r="B129" s="15"/>
      <c r="C129" s="5"/>
      <c r="D129" s="27" t="s">
        <v>32</v>
      </c>
      <c r="E129" s="129"/>
      <c r="F129" s="115">
        <v>9</v>
      </c>
      <c r="G129" s="115" t="s">
        <v>35</v>
      </c>
      <c r="H129" s="115">
        <v>9.6</v>
      </c>
      <c r="I129" s="115" t="s">
        <v>34</v>
      </c>
      <c r="J129" s="115">
        <v>26.4</v>
      </c>
      <c r="K129" s="115" t="s">
        <v>35</v>
      </c>
      <c r="L129" s="115">
        <f>SUM(F129:H129:J129)</f>
        <v>45</v>
      </c>
      <c r="M129" s="115" t="s">
        <v>35</v>
      </c>
      <c r="N129" s="133"/>
      <c r="O129" s="115">
        <v>9.8000000000000007</v>
      </c>
      <c r="P129" s="115" t="s">
        <v>34</v>
      </c>
      <c r="Q129" s="115">
        <v>10</v>
      </c>
      <c r="R129" s="115" t="s">
        <v>34</v>
      </c>
      <c r="S129" s="115">
        <v>28.8</v>
      </c>
      <c r="T129" s="115" t="str">
        <f t="shared" si="26"/>
        <v>A1</v>
      </c>
      <c r="U129" s="115">
        <f t="shared" si="27"/>
        <v>48.6</v>
      </c>
      <c r="V129" s="115" t="str">
        <f t="shared" si="28"/>
        <v>A1</v>
      </c>
      <c r="W129" s="161"/>
      <c r="X129" s="115">
        <f t="shared" si="25"/>
        <v>38.400000000000006</v>
      </c>
      <c r="Y129" s="115" t="str">
        <f t="shared" si="29"/>
        <v>A1</v>
      </c>
      <c r="Z129" s="115">
        <f t="shared" si="30"/>
        <v>55.2</v>
      </c>
      <c r="AA129" s="115" t="str">
        <f t="shared" si="31"/>
        <v>A1</v>
      </c>
      <c r="AB129" s="115">
        <f t="shared" si="32"/>
        <v>93.6</v>
      </c>
      <c r="AC129" s="115" t="str">
        <f t="shared" si="33"/>
        <v>A1</v>
      </c>
      <c r="AD129" s="115">
        <v>10</v>
      </c>
      <c r="AE129" s="4"/>
      <c r="AF129" s="17"/>
      <c r="AG129" s="26"/>
    </row>
    <row r="130" spans="1:33">
      <c r="A130" s="24"/>
      <c r="B130" s="15"/>
      <c r="C130" s="5"/>
      <c r="D130" s="27" t="s">
        <v>17</v>
      </c>
      <c r="E130" s="129"/>
      <c r="F130" s="115">
        <v>8.6999999999999993</v>
      </c>
      <c r="G130" s="115" t="s">
        <v>35</v>
      </c>
      <c r="H130" s="115">
        <v>8</v>
      </c>
      <c r="I130" s="115" t="s">
        <v>36</v>
      </c>
      <c r="J130" s="115">
        <v>23.7</v>
      </c>
      <c r="K130" s="115" t="s">
        <v>36</v>
      </c>
      <c r="L130" s="115">
        <f>SUM(F130:H130:J130)</f>
        <v>40.4</v>
      </c>
      <c r="M130" s="115" t="s">
        <v>35</v>
      </c>
      <c r="N130" s="133"/>
      <c r="O130" s="115">
        <v>9.1999999999999993</v>
      </c>
      <c r="P130" s="115" t="s">
        <v>34</v>
      </c>
      <c r="Q130" s="115">
        <v>9.1999999999999993</v>
      </c>
      <c r="R130" s="115" t="s">
        <v>34</v>
      </c>
      <c r="S130" s="115">
        <v>25.8</v>
      </c>
      <c r="T130" s="115" t="str">
        <f t="shared" si="26"/>
        <v>A2</v>
      </c>
      <c r="U130" s="115">
        <f t="shared" si="27"/>
        <v>44.2</v>
      </c>
      <c r="V130" s="115" t="str">
        <f t="shared" si="28"/>
        <v>A2</v>
      </c>
      <c r="W130" s="161"/>
      <c r="X130" s="115">
        <f t="shared" si="25"/>
        <v>35.099999999999994</v>
      </c>
      <c r="Y130" s="115" t="str">
        <f t="shared" si="29"/>
        <v>A2</v>
      </c>
      <c r="Z130" s="115">
        <f t="shared" si="30"/>
        <v>49.5</v>
      </c>
      <c r="AA130" s="115" t="str">
        <f t="shared" si="31"/>
        <v>A2</v>
      </c>
      <c r="AB130" s="115">
        <f t="shared" si="32"/>
        <v>84.6</v>
      </c>
      <c r="AC130" s="115" t="str">
        <f t="shared" si="33"/>
        <v>A2</v>
      </c>
      <c r="AD130" s="115">
        <v>9</v>
      </c>
      <c r="AE130" s="4"/>
      <c r="AF130" s="17"/>
      <c r="AG130" s="26"/>
    </row>
    <row r="131" spans="1:33">
      <c r="A131" s="24"/>
      <c r="B131" s="15"/>
      <c r="C131" s="5"/>
      <c r="D131" s="27" t="s">
        <v>18</v>
      </c>
      <c r="E131" s="129"/>
      <c r="F131" s="115">
        <v>8.8000000000000007</v>
      </c>
      <c r="G131" s="115" t="s">
        <v>35</v>
      </c>
      <c r="H131" s="115">
        <v>8.8000000000000007</v>
      </c>
      <c r="I131" s="115" t="s">
        <v>35</v>
      </c>
      <c r="J131" s="115">
        <v>19.8</v>
      </c>
      <c r="K131" s="115" t="s">
        <v>39</v>
      </c>
      <c r="L131" s="115">
        <f>SUM(F131:H131:J131)</f>
        <v>37.400000000000006</v>
      </c>
      <c r="M131" s="115" t="s">
        <v>38</v>
      </c>
      <c r="N131" s="133"/>
      <c r="O131" s="115">
        <v>9.1999999999999993</v>
      </c>
      <c r="P131" s="115" t="s">
        <v>34</v>
      </c>
      <c r="Q131" s="115">
        <v>8.8000000000000007</v>
      </c>
      <c r="R131" s="115" t="s">
        <v>35</v>
      </c>
      <c r="S131" s="115">
        <v>20.7</v>
      </c>
      <c r="T131" s="115" t="str">
        <f t="shared" si="26"/>
        <v>B2</v>
      </c>
      <c r="U131" s="115">
        <f t="shared" si="27"/>
        <v>38.700000000000003</v>
      </c>
      <c r="V131" s="115" t="str">
        <f t="shared" si="28"/>
        <v>B1</v>
      </c>
      <c r="W131" s="161"/>
      <c r="X131" s="115">
        <f t="shared" si="25"/>
        <v>35.6</v>
      </c>
      <c r="Y131" s="115" t="str">
        <f t="shared" si="29"/>
        <v>A2</v>
      </c>
      <c r="Z131" s="115">
        <f t="shared" si="30"/>
        <v>40.5</v>
      </c>
      <c r="AA131" s="115" t="str">
        <f t="shared" si="31"/>
        <v>B2</v>
      </c>
      <c r="AB131" s="115">
        <f t="shared" si="32"/>
        <v>76.100000000000009</v>
      </c>
      <c r="AC131" s="115" t="str">
        <f t="shared" si="33"/>
        <v>B1</v>
      </c>
      <c r="AD131" s="115">
        <v>8</v>
      </c>
      <c r="AE131" s="4"/>
      <c r="AF131" s="17"/>
      <c r="AG131" s="26"/>
    </row>
    <row r="132" spans="1:33">
      <c r="A132" s="24"/>
      <c r="B132" s="15"/>
      <c r="C132" s="5"/>
      <c r="D132" s="27" t="s">
        <v>33</v>
      </c>
      <c r="E132" s="129"/>
      <c r="F132" s="115"/>
      <c r="G132" s="115"/>
      <c r="H132" s="115"/>
      <c r="I132" s="115"/>
      <c r="J132" s="115">
        <v>15</v>
      </c>
      <c r="K132" s="115" t="s">
        <v>37</v>
      </c>
      <c r="L132" s="115"/>
      <c r="M132" s="115"/>
      <c r="N132" s="133"/>
      <c r="O132" s="115"/>
      <c r="P132" s="115"/>
      <c r="Q132" s="115"/>
      <c r="R132" s="115"/>
      <c r="S132" s="79">
        <v>28.8</v>
      </c>
      <c r="T132" s="115" t="str">
        <f t="shared" si="26"/>
        <v>A1</v>
      </c>
      <c r="U132" s="115"/>
      <c r="V132" s="115"/>
      <c r="W132" s="161"/>
      <c r="X132" s="115"/>
      <c r="Y132" s="115"/>
      <c r="Z132" s="115">
        <f t="shared" si="30"/>
        <v>43.8</v>
      </c>
      <c r="AA132" s="115" t="str">
        <f t="shared" si="31"/>
        <v>B1</v>
      </c>
      <c r="AB132" s="115"/>
      <c r="AC132" s="115"/>
      <c r="AD132" s="115"/>
      <c r="AE132" s="4"/>
      <c r="AF132" s="17"/>
      <c r="AG132" s="26"/>
    </row>
    <row r="133" spans="1:33">
      <c r="A133" s="24"/>
      <c r="B133" s="15"/>
      <c r="C133" s="5"/>
      <c r="D133" s="27" t="s">
        <v>68</v>
      </c>
      <c r="E133" s="129"/>
      <c r="F133" s="115"/>
      <c r="G133" s="115"/>
      <c r="H133" s="115"/>
      <c r="I133" s="115"/>
      <c r="J133" s="115">
        <v>26.4</v>
      </c>
      <c r="K133" s="115" t="s">
        <v>35</v>
      </c>
      <c r="L133" s="115"/>
      <c r="M133" s="115"/>
      <c r="N133" s="133"/>
      <c r="O133" s="115"/>
      <c r="P133" s="115"/>
      <c r="Q133" s="115"/>
      <c r="R133" s="115"/>
      <c r="S133" s="115">
        <v>21</v>
      </c>
      <c r="T133" s="115" t="str">
        <f t="shared" si="26"/>
        <v>B2</v>
      </c>
      <c r="U133" s="115"/>
      <c r="V133" s="115"/>
      <c r="W133" s="161"/>
      <c r="X133" s="115"/>
      <c r="Y133" s="115"/>
      <c r="Z133" s="115">
        <f t="shared" si="30"/>
        <v>47.4</v>
      </c>
      <c r="AA133" s="115" t="str">
        <f t="shared" si="31"/>
        <v>B1</v>
      </c>
      <c r="AB133" s="115"/>
      <c r="AC133" s="115"/>
      <c r="AD133" s="115"/>
      <c r="AE133" s="4"/>
      <c r="AF133" s="17"/>
      <c r="AG133" s="26"/>
    </row>
    <row r="134" spans="1:33">
      <c r="A134" s="24"/>
      <c r="B134" s="15"/>
      <c r="C134" s="5"/>
      <c r="D134" s="138" t="s">
        <v>19</v>
      </c>
      <c r="E134" s="129"/>
      <c r="F134" s="117"/>
      <c r="G134" s="117"/>
      <c r="H134" s="117"/>
      <c r="I134" s="117"/>
      <c r="J134" s="117"/>
      <c r="K134" s="117"/>
      <c r="L134" s="152" t="s">
        <v>84</v>
      </c>
      <c r="M134" s="153"/>
      <c r="N134" s="133"/>
      <c r="O134" s="148"/>
      <c r="P134" s="148"/>
      <c r="Q134" s="148"/>
      <c r="R134" s="148"/>
      <c r="S134" s="150"/>
      <c r="T134" s="150"/>
      <c r="U134" s="152" t="s">
        <v>88</v>
      </c>
      <c r="V134" s="153"/>
      <c r="W134" s="161"/>
      <c r="X134" s="150"/>
      <c r="Y134" s="150"/>
      <c r="Z134" s="150"/>
      <c r="AA134" s="150"/>
      <c r="AB134" s="152" t="s">
        <v>106</v>
      </c>
      <c r="AC134" s="153"/>
      <c r="AD134" s="143"/>
      <c r="AE134" s="4"/>
      <c r="AF134" s="17"/>
      <c r="AG134" s="26"/>
    </row>
    <row r="135" spans="1:33" ht="15.75" thickBot="1">
      <c r="A135" s="24"/>
      <c r="B135" s="15"/>
      <c r="C135" s="5"/>
      <c r="D135" s="139"/>
      <c r="E135" s="130"/>
      <c r="F135" s="118"/>
      <c r="G135" s="118"/>
      <c r="H135" s="118"/>
      <c r="I135" s="118"/>
      <c r="J135" s="118"/>
      <c r="K135" s="118"/>
      <c r="L135" s="154"/>
      <c r="M135" s="155"/>
      <c r="N135" s="134"/>
      <c r="O135" s="149"/>
      <c r="P135" s="149"/>
      <c r="Q135" s="149"/>
      <c r="R135" s="149"/>
      <c r="S135" s="151"/>
      <c r="T135" s="151"/>
      <c r="U135" s="154"/>
      <c r="V135" s="155"/>
      <c r="W135" s="162"/>
      <c r="X135" s="151"/>
      <c r="Y135" s="151"/>
      <c r="Z135" s="151"/>
      <c r="AA135" s="151"/>
      <c r="AB135" s="154"/>
      <c r="AC135" s="155"/>
      <c r="AD135" s="144"/>
      <c r="AE135" s="4"/>
      <c r="AF135" s="17"/>
      <c r="AG135" s="26"/>
    </row>
    <row r="136" spans="1:33" ht="15.75" thickBot="1">
      <c r="A136" s="24"/>
      <c r="B136" s="15"/>
      <c r="C136" s="6"/>
      <c r="D136" s="7"/>
      <c r="E136" s="7"/>
      <c r="F136" s="7"/>
      <c r="G136" s="99"/>
      <c r="H136" s="7"/>
      <c r="I136" s="7"/>
      <c r="J136" s="7"/>
      <c r="K136" s="7"/>
      <c r="L136" s="7"/>
      <c r="M136" s="7"/>
      <c r="N136" s="7"/>
      <c r="O136" s="71"/>
      <c r="P136" s="71"/>
      <c r="Q136" s="71"/>
      <c r="R136" s="71"/>
      <c r="S136" s="71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11"/>
      <c r="AF136" s="17"/>
      <c r="AG136" s="26"/>
    </row>
    <row r="137" spans="1:33">
      <c r="A137" s="24"/>
      <c r="B137" s="15"/>
      <c r="C137" s="16"/>
      <c r="D137" s="16"/>
      <c r="E137" s="16"/>
      <c r="F137" s="16"/>
      <c r="G137" s="95"/>
      <c r="H137" s="16"/>
      <c r="I137" s="16"/>
      <c r="J137" s="16"/>
      <c r="K137" s="16"/>
      <c r="L137" s="16"/>
      <c r="M137" s="16"/>
      <c r="N137" s="16"/>
      <c r="O137" s="68"/>
      <c r="P137" s="68"/>
      <c r="Q137" s="68"/>
      <c r="R137" s="68"/>
      <c r="S137" s="68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16"/>
      <c r="AF137" s="17"/>
      <c r="AG137" s="26"/>
    </row>
    <row r="138" spans="1:33">
      <c r="A138" s="24"/>
      <c r="B138" s="15"/>
      <c r="C138" s="16"/>
      <c r="D138" s="16"/>
      <c r="E138" s="16"/>
      <c r="F138" s="16"/>
      <c r="G138" s="95"/>
      <c r="H138" s="16"/>
      <c r="I138" s="16"/>
      <c r="J138" s="16"/>
      <c r="K138" s="16"/>
      <c r="L138" s="16"/>
      <c r="M138" s="16"/>
      <c r="N138" s="16"/>
      <c r="O138" s="68"/>
      <c r="P138" s="68"/>
      <c r="Q138" s="68"/>
      <c r="R138" s="68"/>
      <c r="S138" s="68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16"/>
      <c r="AF138" s="17"/>
      <c r="AG138" s="26"/>
    </row>
    <row r="139" spans="1:33">
      <c r="A139" s="24"/>
      <c r="B139" s="15"/>
      <c r="C139" s="16"/>
      <c r="D139" s="16"/>
      <c r="E139" s="16"/>
      <c r="F139" s="16"/>
      <c r="G139" s="95"/>
      <c r="H139" s="16"/>
      <c r="I139" s="16"/>
      <c r="J139" s="16"/>
      <c r="K139" s="16"/>
      <c r="L139" s="16"/>
      <c r="M139" s="16"/>
      <c r="N139" s="16"/>
      <c r="O139" s="68"/>
      <c r="P139" s="68"/>
      <c r="Q139" s="68"/>
      <c r="R139" s="119" t="s">
        <v>76</v>
      </c>
      <c r="S139" s="119"/>
      <c r="T139" s="119"/>
      <c r="U139" s="119"/>
      <c r="V139" s="119"/>
      <c r="W139" s="39"/>
      <c r="X139" s="39"/>
      <c r="Y139" s="39"/>
      <c r="Z139" s="39"/>
      <c r="AA139" s="119"/>
      <c r="AB139" s="119"/>
      <c r="AC139" s="119"/>
      <c r="AD139" s="119"/>
      <c r="AE139" s="16"/>
      <c r="AF139" s="17"/>
      <c r="AG139" s="26"/>
    </row>
    <row r="140" spans="1:33">
      <c r="A140" s="24"/>
      <c r="B140" s="15"/>
      <c r="C140" s="16"/>
      <c r="D140" s="145" t="s">
        <v>25</v>
      </c>
      <c r="E140" s="145"/>
      <c r="F140" s="145"/>
      <c r="G140" s="145"/>
      <c r="H140" s="16"/>
      <c r="I140" s="145" t="s">
        <v>25</v>
      </c>
      <c r="J140" s="145"/>
      <c r="K140" s="145"/>
      <c r="L140" s="145"/>
      <c r="M140" s="145"/>
      <c r="N140" s="16"/>
      <c r="O140" s="68"/>
      <c r="P140" s="68"/>
      <c r="Q140" s="68"/>
      <c r="R140" s="146" t="s">
        <v>26</v>
      </c>
      <c r="S140" s="146"/>
      <c r="T140" s="146"/>
      <c r="U140" s="146"/>
      <c r="V140" s="146"/>
      <c r="W140" s="39"/>
      <c r="X140" s="39"/>
      <c r="Y140" s="39"/>
      <c r="Z140" s="147" t="s">
        <v>26</v>
      </c>
      <c r="AA140" s="147"/>
      <c r="AB140" s="147"/>
      <c r="AC140" s="147"/>
      <c r="AD140" s="39"/>
      <c r="AE140" s="16"/>
      <c r="AF140" s="17"/>
      <c r="AG140" s="26"/>
    </row>
    <row r="141" spans="1:33">
      <c r="A141" s="24"/>
      <c r="B141" s="15"/>
      <c r="C141" s="16"/>
      <c r="D141" s="16"/>
      <c r="E141" s="16"/>
      <c r="F141" s="16"/>
      <c r="G141" s="95"/>
      <c r="H141" s="16"/>
      <c r="I141" s="16"/>
      <c r="J141" s="16"/>
      <c r="K141" s="16"/>
      <c r="L141" s="16"/>
      <c r="M141" s="16"/>
      <c r="N141" s="16"/>
      <c r="O141" s="68"/>
      <c r="P141" s="68"/>
      <c r="Q141" s="68"/>
      <c r="R141" s="68"/>
      <c r="S141" s="68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16"/>
      <c r="AF141" s="17"/>
      <c r="AG141" s="26"/>
    </row>
    <row r="142" spans="1:33">
      <c r="A142" s="24"/>
      <c r="B142" s="15"/>
      <c r="C142" s="16"/>
      <c r="D142" s="18" t="s">
        <v>28</v>
      </c>
      <c r="E142" s="18"/>
      <c r="F142" s="18"/>
      <c r="G142" s="95"/>
      <c r="H142" s="18"/>
      <c r="I142" s="164" t="s">
        <v>23</v>
      </c>
      <c r="J142" s="164"/>
      <c r="K142" s="164"/>
      <c r="L142" s="164"/>
      <c r="M142" s="164"/>
      <c r="N142" s="164"/>
      <c r="O142" s="164"/>
      <c r="P142" s="69"/>
      <c r="Q142" s="69"/>
      <c r="R142" s="119" t="s">
        <v>22</v>
      </c>
      <c r="S142" s="119"/>
      <c r="T142" s="119"/>
      <c r="U142" s="119"/>
      <c r="V142" s="119"/>
      <c r="W142" s="119"/>
      <c r="X142" s="40"/>
      <c r="Y142" s="119" t="s">
        <v>24</v>
      </c>
      <c r="Z142" s="119"/>
      <c r="AA142" s="119"/>
      <c r="AB142" s="119"/>
      <c r="AC142" s="119"/>
      <c r="AD142" s="119"/>
      <c r="AE142" s="16"/>
      <c r="AF142" s="17"/>
      <c r="AG142" s="26"/>
    </row>
    <row r="143" spans="1:33" ht="15.75" thickBot="1">
      <c r="A143" s="24"/>
      <c r="B143" s="19"/>
      <c r="C143" s="20"/>
      <c r="D143" s="20"/>
      <c r="E143" s="20"/>
      <c r="F143" s="20"/>
      <c r="G143" s="100"/>
      <c r="H143" s="20"/>
      <c r="I143" s="20"/>
      <c r="J143" s="20"/>
      <c r="K143" s="20"/>
      <c r="L143" s="20"/>
      <c r="M143" s="20"/>
      <c r="N143" s="20"/>
      <c r="O143" s="72"/>
      <c r="P143" s="72"/>
      <c r="Q143" s="72"/>
      <c r="R143" s="72"/>
      <c r="S143" s="72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20"/>
      <c r="AF143" s="21"/>
      <c r="AG143" s="26"/>
    </row>
    <row r="144" spans="1:33" ht="15.75" thickBot="1">
      <c r="A144" s="140"/>
      <c r="B144" s="141"/>
      <c r="C144" s="141"/>
      <c r="D144" s="141"/>
      <c r="E144" s="141"/>
      <c r="F144" s="141"/>
      <c r="G144" s="141"/>
      <c r="H144" s="141"/>
      <c r="I144" s="141"/>
      <c r="J144" s="141"/>
      <c r="K144" s="141"/>
      <c r="L144" s="141"/>
      <c r="M144" s="141"/>
      <c r="N144" s="141"/>
      <c r="O144" s="141"/>
      <c r="P144" s="141"/>
      <c r="Q144" s="141"/>
      <c r="R144" s="141"/>
      <c r="S144" s="141"/>
      <c r="T144" s="141"/>
      <c r="U144" s="141"/>
      <c r="V144" s="141"/>
      <c r="W144" s="141"/>
      <c r="X144" s="141"/>
      <c r="Y144" s="141"/>
      <c r="Z144" s="141"/>
      <c r="AA144" s="141"/>
      <c r="AB144" s="141"/>
      <c r="AC144" s="141"/>
      <c r="AD144" s="141"/>
      <c r="AE144" s="141"/>
      <c r="AF144" s="141"/>
      <c r="AG144" s="142"/>
    </row>
    <row r="148" spans="1:33" ht="15.75" thickBot="1"/>
    <row r="149" spans="1:33" ht="15.75" thickBot="1">
      <c r="A149" s="23"/>
      <c r="B149" s="22"/>
      <c r="C149" s="22"/>
      <c r="D149" s="22"/>
      <c r="E149" s="22"/>
      <c r="F149" s="22"/>
      <c r="G149" s="94"/>
      <c r="H149" s="22"/>
      <c r="I149" s="22"/>
      <c r="J149" s="22"/>
      <c r="K149" s="22"/>
      <c r="L149" s="22"/>
      <c r="M149" s="22"/>
      <c r="N149" s="22"/>
      <c r="O149" s="67"/>
      <c r="P149" s="67"/>
      <c r="Q149" s="67"/>
      <c r="R149" s="67"/>
      <c r="S149" s="67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22"/>
      <c r="AF149" s="22"/>
      <c r="AG149" s="25"/>
    </row>
    <row r="150" spans="1:33" ht="24.75">
      <c r="A150" s="24"/>
      <c r="B150" s="12"/>
      <c r="C150" s="13"/>
      <c r="D150" s="122" t="s">
        <v>0</v>
      </c>
      <c r="E150" s="122"/>
      <c r="F150" s="122"/>
      <c r="G150" s="122"/>
      <c r="H150" s="122"/>
      <c r="I150" s="122"/>
      <c r="J150" s="122"/>
      <c r="K150" s="122"/>
      <c r="L150" s="122"/>
      <c r="M150" s="122"/>
      <c r="N150" s="122"/>
      <c r="O150" s="122"/>
      <c r="P150" s="122"/>
      <c r="Q150" s="122"/>
      <c r="R150" s="122"/>
      <c r="S150" s="122"/>
      <c r="T150" s="122"/>
      <c r="U150" s="122"/>
      <c r="V150" s="122"/>
      <c r="W150" s="122"/>
      <c r="X150" s="122"/>
      <c r="Y150" s="122"/>
      <c r="Z150" s="122"/>
      <c r="AA150" s="122"/>
      <c r="AB150" s="122"/>
      <c r="AC150" s="122"/>
      <c r="AD150" s="122"/>
      <c r="AE150" s="13"/>
      <c r="AF150" s="14"/>
      <c r="AG150" s="26"/>
    </row>
    <row r="151" spans="1:33" ht="22.5">
      <c r="A151" s="24"/>
      <c r="B151" s="15"/>
      <c r="C151" s="16"/>
      <c r="D151" s="123" t="s">
        <v>27</v>
      </c>
      <c r="E151" s="123"/>
      <c r="F151" s="123"/>
      <c r="G151" s="123"/>
      <c r="H151" s="123"/>
      <c r="I151" s="123"/>
      <c r="J151" s="123"/>
      <c r="K151" s="123"/>
      <c r="L151" s="123"/>
      <c r="M151" s="123"/>
      <c r="N151" s="123"/>
      <c r="O151" s="123"/>
      <c r="P151" s="123"/>
      <c r="Q151" s="123"/>
      <c r="R151" s="123"/>
      <c r="S151" s="123"/>
      <c r="T151" s="123"/>
      <c r="U151" s="123"/>
      <c r="V151" s="123"/>
      <c r="W151" s="123"/>
      <c r="X151" s="123"/>
      <c r="Y151" s="123"/>
      <c r="Z151" s="123"/>
      <c r="AA151" s="123"/>
      <c r="AB151" s="123"/>
      <c r="AC151" s="123"/>
      <c r="AD151" s="123"/>
      <c r="AE151" s="16"/>
      <c r="AF151" s="17"/>
      <c r="AG151" s="26"/>
    </row>
    <row r="152" spans="1:33" ht="15.75">
      <c r="A152" s="24"/>
      <c r="B152" s="15"/>
      <c r="C152" s="16"/>
      <c r="D152" s="124" t="s">
        <v>72</v>
      </c>
      <c r="E152" s="124"/>
      <c r="F152" s="124"/>
      <c r="G152" s="124"/>
      <c r="H152" s="124"/>
      <c r="I152" s="124"/>
      <c r="J152" s="124"/>
      <c r="K152" s="124"/>
      <c r="L152" s="124"/>
      <c r="M152" s="124"/>
      <c r="N152" s="124"/>
      <c r="O152" s="124"/>
      <c r="P152" s="124"/>
      <c r="Q152" s="124"/>
      <c r="R152" s="124"/>
      <c r="S152" s="124"/>
      <c r="T152" s="124"/>
      <c r="U152" s="124"/>
      <c r="V152" s="124"/>
      <c r="W152" s="124"/>
      <c r="X152" s="124"/>
      <c r="Y152" s="124"/>
      <c r="Z152" s="124"/>
      <c r="AA152" s="124"/>
      <c r="AB152" s="124"/>
      <c r="AC152" s="124"/>
      <c r="AD152" s="124"/>
      <c r="AE152" s="16"/>
      <c r="AF152" s="17"/>
      <c r="AG152" s="26"/>
    </row>
    <row r="153" spans="1:33">
      <c r="A153" s="24"/>
      <c r="B153" s="15"/>
      <c r="C153" s="16"/>
      <c r="D153" s="30"/>
      <c r="E153" s="30"/>
      <c r="F153" s="30"/>
      <c r="G153" s="95"/>
      <c r="H153" s="30"/>
      <c r="I153" s="30"/>
      <c r="J153" s="30"/>
      <c r="K153" s="30"/>
      <c r="L153" s="30"/>
      <c r="M153" s="30"/>
      <c r="N153" s="30"/>
      <c r="O153" s="68"/>
      <c r="P153" s="68"/>
      <c r="Q153" s="68"/>
      <c r="R153" s="68"/>
      <c r="S153" s="68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16"/>
      <c r="AF153" s="17"/>
      <c r="AG153" s="26"/>
    </row>
    <row r="154" spans="1:33" ht="15.75">
      <c r="A154" s="24"/>
      <c r="B154" s="15"/>
      <c r="C154" s="16"/>
      <c r="D154" s="124" t="s">
        <v>66</v>
      </c>
      <c r="E154" s="124"/>
      <c r="F154" s="124"/>
      <c r="G154" s="124"/>
      <c r="H154" s="124"/>
      <c r="I154" s="124"/>
      <c r="J154" s="124"/>
      <c r="K154" s="124"/>
      <c r="L154" s="124"/>
      <c r="M154" s="124"/>
      <c r="N154" s="124"/>
      <c r="O154" s="124"/>
      <c r="P154" s="124"/>
      <c r="Q154" s="124"/>
      <c r="R154" s="124"/>
      <c r="S154" s="124"/>
      <c r="T154" s="124"/>
      <c r="U154" s="124"/>
      <c r="V154" s="124"/>
      <c r="W154" s="124"/>
      <c r="X154" s="124"/>
      <c r="Y154" s="124"/>
      <c r="Z154" s="124"/>
      <c r="AA154" s="124"/>
      <c r="AB154" s="124"/>
      <c r="AC154" s="124"/>
      <c r="AD154" s="124"/>
      <c r="AE154" s="16"/>
      <c r="AF154" s="17"/>
      <c r="AG154" s="26"/>
    </row>
    <row r="155" spans="1:33">
      <c r="A155" s="24"/>
      <c r="B155" s="15"/>
      <c r="C155" s="16"/>
      <c r="D155" s="30"/>
      <c r="E155" s="30"/>
      <c r="F155" s="30"/>
      <c r="G155" s="95"/>
      <c r="H155" s="30"/>
      <c r="I155" s="30"/>
      <c r="J155" s="30"/>
      <c r="K155" s="30"/>
      <c r="L155" s="30"/>
      <c r="M155" s="30"/>
      <c r="N155" s="30"/>
      <c r="O155" s="68"/>
      <c r="P155" s="68"/>
      <c r="Q155" s="68"/>
      <c r="R155" s="68"/>
      <c r="S155" s="68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16"/>
      <c r="AF155" s="17"/>
      <c r="AG155" s="26"/>
    </row>
    <row r="156" spans="1:33" ht="15.75">
      <c r="A156" s="24"/>
      <c r="B156" s="15"/>
      <c r="C156" s="16"/>
      <c r="D156" s="124" t="s">
        <v>59</v>
      </c>
      <c r="E156" s="124"/>
      <c r="F156" s="124"/>
      <c r="G156" s="124"/>
      <c r="H156" s="124"/>
      <c r="I156" s="124"/>
      <c r="J156" s="124"/>
      <c r="K156" s="124"/>
      <c r="L156" s="124"/>
      <c r="M156" s="124"/>
      <c r="N156" s="124"/>
      <c r="O156" s="124"/>
      <c r="P156" s="124"/>
      <c r="Q156" s="124"/>
      <c r="R156" s="124"/>
      <c r="S156" s="124"/>
      <c r="T156" s="124"/>
      <c r="U156" s="124"/>
      <c r="V156" s="124"/>
      <c r="W156" s="124"/>
      <c r="X156" s="124"/>
      <c r="Y156" s="124"/>
      <c r="Z156" s="124"/>
      <c r="AA156" s="124"/>
      <c r="AB156" s="124"/>
      <c r="AC156" s="124"/>
      <c r="AD156" s="124"/>
      <c r="AE156" s="16"/>
      <c r="AF156" s="17"/>
      <c r="AG156" s="26"/>
    </row>
    <row r="157" spans="1:33" ht="16.5" thickBot="1">
      <c r="A157" s="24"/>
      <c r="B157" s="15"/>
      <c r="C157" s="16"/>
      <c r="D157" s="29"/>
      <c r="E157" s="29"/>
      <c r="F157" s="29"/>
      <c r="G157" s="96"/>
      <c r="H157" s="29"/>
      <c r="I157" s="29"/>
      <c r="J157" s="29"/>
      <c r="K157" s="29"/>
      <c r="L157" s="29"/>
      <c r="M157" s="29"/>
      <c r="N157" s="29"/>
      <c r="O157" s="69"/>
      <c r="P157" s="69"/>
      <c r="Q157" s="69"/>
      <c r="R157" s="69"/>
      <c r="S157" s="69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16"/>
      <c r="AF157" s="17"/>
      <c r="AG157" s="26"/>
    </row>
    <row r="158" spans="1:33" ht="15.75" thickBot="1">
      <c r="A158" s="24"/>
      <c r="B158" s="15"/>
      <c r="C158" s="8"/>
      <c r="D158" s="9"/>
      <c r="E158" s="9"/>
      <c r="F158" s="9"/>
      <c r="G158" s="97"/>
      <c r="H158" s="9"/>
      <c r="I158" s="9"/>
      <c r="J158" s="9"/>
      <c r="K158" s="9"/>
      <c r="L158" s="9"/>
      <c r="M158" s="9"/>
      <c r="N158" s="9"/>
      <c r="O158" s="70"/>
      <c r="P158" s="70"/>
      <c r="Q158" s="70"/>
      <c r="R158" s="70"/>
      <c r="S158" s="70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10"/>
      <c r="AF158" s="17"/>
      <c r="AG158" s="26"/>
    </row>
    <row r="159" spans="1:33">
      <c r="A159" s="24"/>
      <c r="B159" s="15"/>
      <c r="C159" s="5"/>
      <c r="D159" s="125" t="s">
        <v>1</v>
      </c>
      <c r="E159" s="128"/>
      <c r="F159" s="131" t="s">
        <v>21</v>
      </c>
      <c r="G159" s="131"/>
      <c r="H159" s="131"/>
      <c r="I159" s="131"/>
      <c r="J159" s="131"/>
      <c r="K159" s="131"/>
      <c r="L159" s="131"/>
      <c r="M159" s="131"/>
      <c r="N159" s="132"/>
      <c r="O159" s="165" t="s">
        <v>2</v>
      </c>
      <c r="P159" s="166"/>
      <c r="Q159" s="166"/>
      <c r="R159" s="166"/>
      <c r="S159" s="166"/>
      <c r="T159" s="166"/>
      <c r="U159" s="166"/>
      <c r="V159" s="167"/>
      <c r="W159" s="160"/>
      <c r="X159" s="165" t="s">
        <v>3</v>
      </c>
      <c r="Y159" s="166"/>
      <c r="Z159" s="166"/>
      <c r="AA159" s="166"/>
      <c r="AB159" s="166"/>
      <c r="AC159" s="166"/>
      <c r="AD159" s="168"/>
      <c r="AE159" s="4"/>
      <c r="AF159" s="17"/>
      <c r="AG159" s="26"/>
    </row>
    <row r="160" spans="1:33" ht="15" customHeight="1">
      <c r="A160" s="24"/>
      <c r="B160" s="15"/>
      <c r="C160" s="5"/>
      <c r="D160" s="126"/>
      <c r="E160" s="129"/>
      <c r="F160" s="120" t="s">
        <v>4</v>
      </c>
      <c r="G160" s="120"/>
      <c r="H160" s="120" t="s">
        <v>5</v>
      </c>
      <c r="I160" s="120"/>
      <c r="J160" s="120" t="s">
        <v>30</v>
      </c>
      <c r="K160" s="120"/>
      <c r="L160" s="120" t="s">
        <v>7</v>
      </c>
      <c r="M160" s="120"/>
      <c r="N160" s="133"/>
      <c r="O160" s="173" t="s">
        <v>8</v>
      </c>
      <c r="P160" s="174"/>
      <c r="Q160" s="173" t="s">
        <v>9</v>
      </c>
      <c r="R160" s="174"/>
      <c r="S160" s="173" t="s">
        <v>10</v>
      </c>
      <c r="T160" s="174"/>
      <c r="U160" s="173" t="s">
        <v>7</v>
      </c>
      <c r="V160" s="174"/>
      <c r="W160" s="161"/>
      <c r="X160" s="173" t="s">
        <v>11</v>
      </c>
      <c r="Y160" s="174"/>
      <c r="Z160" s="173" t="s">
        <v>6</v>
      </c>
      <c r="AA160" s="174"/>
      <c r="AB160" s="173" t="s">
        <v>12</v>
      </c>
      <c r="AC160" s="174"/>
      <c r="AD160" s="136" t="s">
        <v>20</v>
      </c>
      <c r="AE160" s="4"/>
      <c r="AF160" s="17"/>
      <c r="AG160" s="26"/>
    </row>
    <row r="161" spans="1:33">
      <c r="A161" s="24"/>
      <c r="B161" s="15"/>
      <c r="C161" s="5"/>
      <c r="D161" s="127"/>
      <c r="E161" s="129"/>
      <c r="F161" s="2">
        <v>0.1</v>
      </c>
      <c r="G161" s="91" t="s">
        <v>13</v>
      </c>
      <c r="H161" s="2">
        <v>0.1</v>
      </c>
      <c r="I161" s="3" t="s">
        <v>13</v>
      </c>
      <c r="J161" s="2">
        <v>0.3</v>
      </c>
      <c r="K161" s="3" t="s">
        <v>13</v>
      </c>
      <c r="L161" s="2">
        <v>0.5</v>
      </c>
      <c r="M161" s="3" t="s">
        <v>13</v>
      </c>
      <c r="N161" s="133"/>
      <c r="O161" s="2">
        <v>0.1</v>
      </c>
      <c r="P161" s="115" t="s">
        <v>13</v>
      </c>
      <c r="Q161" s="2">
        <v>0.1</v>
      </c>
      <c r="R161" s="115" t="s">
        <v>13</v>
      </c>
      <c r="S161" s="2">
        <v>0.3</v>
      </c>
      <c r="T161" s="115" t="s">
        <v>13</v>
      </c>
      <c r="U161" s="2">
        <v>0.5</v>
      </c>
      <c r="V161" s="115" t="s">
        <v>13</v>
      </c>
      <c r="W161" s="161"/>
      <c r="X161" s="2">
        <v>0.4</v>
      </c>
      <c r="Y161" s="115" t="s">
        <v>13</v>
      </c>
      <c r="Z161" s="2">
        <v>0.6</v>
      </c>
      <c r="AA161" s="115" t="s">
        <v>13</v>
      </c>
      <c r="AB161" s="2">
        <v>1</v>
      </c>
      <c r="AC161" s="115" t="s">
        <v>13</v>
      </c>
      <c r="AD161" s="137"/>
      <c r="AE161" s="4"/>
      <c r="AF161" s="17"/>
      <c r="AG161" s="26"/>
    </row>
    <row r="162" spans="1:33">
      <c r="A162" s="24"/>
      <c r="B162" s="15"/>
      <c r="C162" s="5"/>
      <c r="D162" s="27" t="s">
        <v>14</v>
      </c>
      <c r="E162" s="129"/>
      <c r="F162" s="3">
        <v>9.4</v>
      </c>
      <c r="G162" s="115" t="s">
        <v>34</v>
      </c>
      <c r="H162" s="115">
        <v>9.6</v>
      </c>
      <c r="I162" s="115" t="s">
        <v>34</v>
      </c>
      <c r="J162" s="115">
        <v>28.8</v>
      </c>
      <c r="K162" s="115" t="s">
        <v>34</v>
      </c>
      <c r="L162" s="115">
        <f>SUM(F162:H162:J162)</f>
        <v>47.8</v>
      </c>
      <c r="M162" s="115" t="s">
        <v>34</v>
      </c>
      <c r="N162" s="133"/>
      <c r="O162" s="115">
        <v>10</v>
      </c>
      <c r="P162" s="115" t="s">
        <v>34</v>
      </c>
      <c r="Q162" s="115">
        <v>10</v>
      </c>
      <c r="R162" s="115" t="s">
        <v>34</v>
      </c>
      <c r="S162" s="115">
        <v>27.3</v>
      </c>
      <c r="T162" s="115" t="str">
        <f>IF(S162&gt;=27.3,"A1",IF(S162&gt;=24.3,"A2", IF(S162&gt;=21.3,"B1",IF(S162&gt;=18.3,"B2", IF(S162&gt;=15.3,"C1",IF(S162&gt;=12.3,"C2",IF(S162&gt;=9.9,"D",IF(S162&gt;=6.3,"E1",IF(S162&gt;=6.2,"E2")))))))))</f>
        <v>A1</v>
      </c>
      <c r="U162" s="115">
        <f>O162+Q162+S162</f>
        <v>47.3</v>
      </c>
      <c r="V162" s="115" t="str">
        <f>IF(U162&gt;=45.5,"A1",IF(U162&gt;=40.5,"A2", IF(U162&gt;=35.5,"B1",IF(U162&gt;=30.5,"B2", IF(U162&gt;=25.5,"C1",IF(U162&gt;=20.5,"C2",IF(U162&gt;=16.5,"D",IF(U162&gt;=10.5,"E1",IF(U162&gt;=10.4,"E2")))))))))</f>
        <v>A1</v>
      </c>
      <c r="W162" s="161"/>
      <c r="X162" s="115">
        <f t="shared" ref="X162:X168" si="34">SUM(F162,H162,O162,Q162)</f>
        <v>39</v>
      </c>
      <c r="Y162" s="115" t="str">
        <f>IF(X162&gt;=36.4,"A1",IF(X162&gt;=32.4,"A2", IF(X162&gt;=28.4,"B1",IF(X162&gt;=24.4,"B2", IF(X162&gt;=20.4,"C1",IF(X162&gt;=16.4,"C2",IF(X162&gt;=13.2,"D",IF(X162&gt;=8.4,"E1",IF(X162&gt;=8.3,"E2")))))))))</f>
        <v>A1</v>
      </c>
      <c r="Z162" s="115">
        <f>J162+S162</f>
        <v>56.1</v>
      </c>
      <c r="AA162" s="115" t="str">
        <f>IF(Z162&gt;=54.5,"A1",IF(Z162&gt;=48.5,"A2", IF(Z162&gt;=42.5,"B1",IF(Z162&gt;=36.5,"B2", IF(Z162&gt;=30.5,"C1",IF(Z162&gt;=24.5,"C2",IF(Z162&gt;=19.8,"D",IF(Z162&gt;=12.6,"E1",IF(Z162&gt;=12.5,"E2")))))))))</f>
        <v>A1</v>
      </c>
      <c r="AB162" s="115">
        <f>L162+U162</f>
        <v>95.1</v>
      </c>
      <c r="AC162" s="115" t="str">
        <f>IF(AB162&gt;=91,"A1",IF(AB162&gt;=81,"A2", IF(AB162&gt;=71,"B1",IF(AB162&gt;=61,"B2", IF(AB162&gt;=51,"C1",IF(AB162&gt;=41,"C2",IF(AB162&gt;=33,"D",IF(AB162&gt;=21,"E1",IF(AB162&gt;=20,"E2")))))))))</f>
        <v>A1</v>
      </c>
      <c r="AD162" s="115">
        <v>10</v>
      </c>
      <c r="AE162" s="4"/>
      <c r="AF162" s="17"/>
      <c r="AG162" s="26"/>
    </row>
    <row r="163" spans="1:33">
      <c r="A163" s="24"/>
      <c r="B163" s="15"/>
      <c r="C163" s="5"/>
      <c r="D163" s="27" t="s">
        <v>15</v>
      </c>
      <c r="E163" s="129"/>
      <c r="F163" s="115">
        <v>9</v>
      </c>
      <c r="G163" s="115" t="s">
        <v>35</v>
      </c>
      <c r="H163" s="115">
        <v>8.6</v>
      </c>
      <c r="I163" s="115" t="s">
        <v>35</v>
      </c>
      <c r="J163" s="115">
        <v>22.8</v>
      </c>
      <c r="K163" s="115" t="s">
        <v>36</v>
      </c>
      <c r="L163" s="115">
        <f>SUM(F163:H163:J163)</f>
        <v>40.400000000000006</v>
      </c>
      <c r="M163" s="115" t="s">
        <v>35</v>
      </c>
      <c r="N163" s="133"/>
      <c r="O163" s="115">
        <v>9.4</v>
      </c>
      <c r="P163" s="115" t="s">
        <v>34</v>
      </c>
      <c r="Q163" s="115">
        <v>8.8000000000000007</v>
      </c>
      <c r="R163" s="115" t="s">
        <v>35</v>
      </c>
      <c r="S163" s="115">
        <v>26.4</v>
      </c>
      <c r="T163" s="115" t="str">
        <f t="shared" ref="T163:T170" si="35">IF(S163&gt;=27.3,"A1",IF(S163&gt;=24.3,"A2", IF(S163&gt;=21.3,"B1",IF(S163&gt;=18.3,"B2", IF(S163&gt;=15.3,"C1",IF(S163&gt;=12.3,"C2",IF(S163&gt;=9.9,"D",IF(S163&gt;=6.3,"E1",IF(S163&gt;=6.2,"E2")))))))))</f>
        <v>A2</v>
      </c>
      <c r="U163" s="115">
        <f t="shared" ref="U163:U168" si="36">O163+Q163+S163</f>
        <v>44.6</v>
      </c>
      <c r="V163" s="115" t="str">
        <f t="shared" ref="V163:V168" si="37">IF(U163&gt;=45.5,"A1",IF(U163&gt;=40.5,"A2", IF(U163&gt;=35.5,"B1",IF(U163&gt;=30.5,"B2", IF(U163&gt;=25.5,"C1",IF(U163&gt;=20.5,"C2",IF(U163&gt;=16.5,"D",IF(U163&gt;=10.5,"E1",IF(U163&gt;=10.4,"E2")))))))))</f>
        <v>A2</v>
      </c>
      <c r="W163" s="161"/>
      <c r="X163" s="115">
        <f t="shared" si="34"/>
        <v>35.799999999999997</v>
      </c>
      <c r="Y163" s="115" t="str">
        <f t="shared" ref="Y163:Y168" si="38">IF(X163&gt;=36.4,"A1",IF(X163&gt;=32.4,"A2", IF(X163&gt;=28.4,"B1",IF(X163&gt;=24.4,"B2", IF(X163&gt;=20.4,"C1",IF(X163&gt;=16.4,"C2",IF(X163&gt;=13.2,"D",IF(X163&gt;=8.4,"E1",IF(X163&gt;=8.3,"E2")))))))))</f>
        <v>A2</v>
      </c>
      <c r="Z163" s="115">
        <f t="shared" ref="Z163:Z170" si="39">J163+S163</f>
        <v>49.2</v>
      </c>
      <c r="AA163" s="115" t="str">
        <f t="shared" ref="AA163:AA170" si="40">IF(Z163&gt;=54.5,"A1",IF(Z163&gt;=48.5,"A2", IF(Z163&gt;=42.5,"B1",IF(Z163&gt;=36.5,"B2", IF(Z163&gt;=30.5,"C1",IF(Z163&gt;=24.5,"C2",IF(Z163&gt;=19.8,"D",IF(Z163&gt;=12.6,"E1",IF(Z163&gt;=12.5,"E2")))))))))</f>
        <v>A2</v>
      </c>
      <c r="AB163" s="115">
        <f t="shared" ref="AB163:AB168" si="41">L163+U163</f>
        <v>85</v>
      </c>
      <c r="AC163" s="115" t="str">
        <f t="shared" ref="AC163:AC168" si="42">IF(AB163&gt;=91,"A1",IF(AB163&gt;=81,"A2", IF(AB163&gt;=71,"B1",IF(AB163&gt;=61,"B2", IF(AB163&gt;=51,"C1",IF(AB163&gt;=41,"C2",IF(AB163&gt;=33,"D",IF(AB163&gt;=21,"E1",IF(AB163&gt;=20,"E2")))))))))</f>
        <v>A2</v>
      </c>
      <c r="AD163" s="115">
        <v>9</v>
      </c>
      <c r="AE163" s="4"/>
      <c r="AF163" s="17"/>
      <c r="AG163" s="26"/>
    </row>
    <row r="164" spans="1:33">
      <c r="A164" s="24"/>
      <c r="B164" s="15"/>
      <c r="C164" s="5"/>
      <c r="D164" s="27" t="s">
        <v>16</v>
      </c>
      <c r="E164" s="129"/>
      <c r="F164" s="115">
        <v>5.9</v>
      </c>
      <c r="G164" s="115" t="s">
        <v>38</v>
      </c>
      <c r="H164" s="115">
        <v>7.2</v>
      </c>
      <c r="I164" s="115" t="s">
        <v>36</v>
      </c>
      <c r="J164" s="115">
        <v>18.3</v>
      </c>
      <c r="K164" s="115" t="s">
        <v>39</v>
      </c>
      <c r="L164" s="115">
        <f>SUM(F164:H164:J164)</f>
        <v>31.400000000000002</v>
      </c>
      <c r="M164" s="115" t="s">
        <v>37</v>
      </c>
      <c r="N164" s="133"/>
      <c r="O164" s="115">
        <v>7.2</v>
      </c>
      <c r="P164" s="115" t="s">
        <v>36</v>
      </c>
      <c r="Q164" s="115">
        <v>6.8</v>
      </c>
      <c r="R164" s="115" t="s">
        <v>39</v>
      </c>
      <c r="S164" s="115">
        <v>15.3</v>
      </c>
      <c r="T164" s="115" t="str">
        <f t="shared" si="35"/>
        <v>C1</v>
      </c>
      <c r="U164" s="115">
        <f t="shared" si="36"/>
        <v>29.3</v>
      </c>
      <c r="V164" s="115" t="str">
        <f t="shared" si="37"/>
        <v>C1</v>
      </c>
      <c r="W164" s="161"/>
      <c r="X164" s="115">
        <f t="shared" si="34"/>
        <v>27.1</v>
      </c>
      <c r="Y164" s="115" t="str">
        <f t="shared" si="38"/>
        <v>B2</v>
      </c>
      <c r="Z164" s="115">
        <f t="shared" si="39"/>
        <v>33.6</v>
      </c>
      <c r="AA164" s="115" t="str">
        <f t="shared" si="40"/>
        <v>C1</v>
      </c>
      <c r="AB164" s="115">
        <f t="shared" si="41"/>
        <v>60.7</v>
      </c>
      <c r="AC164" s="115" t="str">
        <f t="shared" si="42"/>
        <v>C1</v>
      </c>
      <c r="AD164" s="115">
        <v>6</v>
      </c>
      <c r="AE164" s="4"/>
      <c r="AF164" s="17"/>
      <c r="AG164" s="26"/>
    </row>
    <row r="165" spans="1:33">
      <c r="A165" s="24"/>
      <c r="B165" s="15"/>
      <c r="C165" s="5"/>
      <c r="D165" s="27" t="s">
        <v>31</v>
      </c>
      <c r="E165" s="129"/>
      <c r="F165" s="115">
        <v>6.7</v>
      </c>
      <c r="G165" s="115" t="s">
        <v>39</v>
      </c>
      <c r="H165" s="115">
        <v>7.3</v>
      </c>
      <c r="I165" s="115" t="s">
        <v>36</v>
      </c>
      <c r="J165" s="115">
        <v>20.5</v>
      </c>
      <c r="K165" s="115" t="s">
        <v>39</v>
      </c>
      <c r="L165" s="115">
        <f>SUM(F165:H165:J165)</f>
        <v>34.5</v>
      </c>
      <c r="M165" s="115" t="s">
        <v>37</v>
      </c>
      <c r="N165" s="133"/>
      <c r="O165" s="115">
        <v>8.8000000000000007</v>
      </c>
      <c r="P165" s="115" t="s">
        <v>35</v>
      </c>
      <c r="Q165" s="115">
        <v>9.6999999999999993</v>
      </c>
      <c r="R165" s="115" t="s">
        <v>34</v>
      </c>
      <c r="S165" s="115">
        <v>20.100000000000001</v>
      </c>
      <c r="T165" s="115" t="str">
        <f t="shared" si="35"/>
        <v>B2</v>
      </c>
      <c r="U165" s="115">
        <f t="shared" si="36"/>
        <v>38.6</v>
      </c>
      <c r="V165" s="115" t="str">
        <f t="shared" si="37"/>
        <v>B1</v>
      </c>
      <c r="W165" s="161"/>
      <c r="X165" s="115">
        <f t="shared" si="34"/>
        <v>32.5</v>
      </c>
      <c r="Y165" s="115" t="str">
        <f t="shared" si="38"/>
        <v>A2</v>
      </c>
      <c r="Z165" s="115">
        <f t="shared" si="39"/>
        <v>40.6</v>
      </c>
      <c r="AA165" s="115" t="str">
        <f t="shared" si="40"/>
        <v>B2</v>
      </c>
      <c r="AB165" s="115">
        <f t="shared" si="41"/>
        <v>73.099999999999994</v>
      </c>
      <c r="AC165" s="115" t="str">
        <f t="shared" si="42"/>
        <v>B1</v>
      </c>
      <c r="AD165" s="115">
        <v>8</v>
      </c>
      <c r="AE165" s="4"/>
      <c r="AF165" s="17"/>
      <c r="AG165" s="26"/>
    </row>
    <row r="166" spans="1:33">
      <c r="A166" s="24"/>
      <c r="B166" s="15"/>
      <c r="C166" s="5"/>
      <c r="D166" s="27" t="s">
        <v>32</v>
      </c>
      <c r="E166" s="129"/>
      <c r="F166" s="115">
        <v>9.4</v>
      </c>
      <c r="G166" s="115" t="s">
        <v>34</v>
      </c>
      <c r="H166" s="115">
        <v>9.6</v>
      </c>
      <c r="I166" s="115" t="s">
        <v>34</v>
      </c>
      <c r="J166" s="115">
        <v>27.9</v>
      </c>
      <c r="K166" s="115" t="s">
        <v>34</v>
      </c>
      <c r="L166" s="115">
        <f>SUM(F166:H166:J166)</f>
        <v>46.9</v>
      </c>
      <c r="M166" s="115" t="s">
        <v>34</v>
      </c>
      <c r="N166" s="133"/>
      <c r="O166" s="115">
        <v>8.8000000000000007</v>
      </c>
      <c r="P166" s="115" t="s">
        <v>35</v>
      </c>
      <c r="Q166" s="115">
        <v>9.8000000000000007</v>
      </c>
      <c r="R166" s="115" t="s">
        <v>34</v>
      </c>
      <c r="S166" s="115">
        <v>28.5</v>
      </c>
      <c r="T166" s="115" t="str">
        <f t="shared" si="35"/>
        <v>A1</v>
      </c>
      <c r="U166" s="115">
        <f t="shared" si="36"/>
        <v>47.1</v>
      </c>
      <c r="V166" s="115" t="str">
        <f t="shared" si="37"/>
        <v>A1</v>
      </c>
      <c r="W166" s="161"/>
      <c r="X166" s="115">
        <f t="shared" si="34"/>
        <v>37.6</v>
      </c>
      <c r="Y166" s="115" t="str">
        <f t="shared" si="38"/>
        <v>A1</v>
      </c>
      <c r="Z166" s="115">
        <f t="shared" si="39"/>
        <v>56.4</v>
      </c>
      <c r="AA166" s="115" t="str">
        <f t="shared" si="40"/>
        <v>A1</v>
      </c>
      <c r="AB166" s="115">
        <f t="shared" si="41"/>
        <v>94</v>
      </c>
      <c r="AC166" s="115" t="str">
        <f t="shared" si="42"/>
        <v>A1</v>
      </c>
      <c r="AD166" s="115">
        <v>10</v>
      </c>
      <c r="AE166" s="4"/>
      <c r="AF166" s="17"/>
      <c r="AG166" s="26"/>
    </row>
    <row r="167" spans="1:33">
      <c r="A167" s="24"/>
      <c r="B167" s="15"/>
      <c r="C167" s="5"/>
      <c r="D167" s="27" t="s">
        <v>17</v>
      </c>
      <c r="E167" s="129"/>
      <c r="F167" s="115">
        <v>7.9</v>
      </c>
      <c r="G167" s="115" t="s">
        <v>36</v>
      </c>
      <c r="H167" s="115">
        <v>9</v>
      </c>
      <c r="I167" s="115" t="s">
        <v>35</v>
      </c>
      <c r="J167" s="115">
        <v>18.3</v>
      </c>
      <c r="K167" s="115" t="s">
        <v>39</v>
      </c>
      <c r="L167" s="115">
        <f>SUM(F167:H167:J167)</f>
        <v>35.200000000000003</v>
      </c>
      <c r="M167" s="115" t="s">
        <v>36</v>
      </c>
      <c r="N167" s="133"/>
      <c r="O167" s="115">
        <v>8.6999999999999993</v>
      </c>
      <c r="P167" s="115" t="s">
        <v>35</v>
      </c>
      <c r="Q167" s="115">
        <v>8.4</v>
      </c>
      <c r="R167" s="115" t="s">
        <v>35</v>
      </c>
      <c r="S167" s="115">
        <v>22.5</v>
      </c>
      <c r="T167" s="115" t="str">
        <f t="shared" si="35"/>
        <v>B1</v>
      </c>
      <c r="U167" s="115">
        <f t="shared" si="36"/>
        <v>39.6</v>
      </c>
      <c r="V167" s="115" t="str">
        <f t="shared" si="37"/>
        <v>B1</v>
      </c>
      <c r="W167" s="161"/>
      <c r="X167" s="115">
        <f t="shared" si="34"/>
        <v>34</v>
      </c>
      <c r="Y167" s="115" t="str">
        <f t="shared" si="38"/>
        <v>A2</v>
      </c>
      <c r="Z167" s="115">
        <f t="shared" si="39"/>
        <v>40.799999999999997</v>
      </c>
      <c r="AA167" s="115" t="str">
        <f t="shared" si="40"/>
        <v>B2</v>
      </c>
      <c r="AB167" s="115">
        <f t="shared" si="41"/>
        <v>74.800000000000011</v>
      </c>
      <c r="AC167" s="115" t="str">
        <f t="shared" si="42"/>
        <v>B1</v>
      </c>
      <c r="AD167" s="115">
        <v>8</v>
      </c>
      <c r="AE167" s="4"/>
      <c r="AF167" s="17"/>
      <c r="AG167" s="26"/>
    </row>
    <row r="168" spans="1:33">
      <c r="A168" s="24"/>
      <c r="B168" s="15"/>
      <c r="C168" s="5"/>
      <c r="D168" s="27" t="s">
        <v>18</v>
      </c>
      <c r="E168" s="129"/>
      <c r="F168" s="115">
        <v>8.1</v>
      </c>
      <c r="G168" s="115" t="s">
        <v>35</v>
      </c>
      <c r="H168" s="115">
        <v>8.1</v>
      </c>
      <c r="I168" s="115" t="s">
        <v>35</v>
      </c>
      <c r="J168" s="115">
        <v>23.4</v>
      </c>
      <c r="K168" s="115" t="s">
        <v>36</v>
      </c>
      <c r="L168" s="115">
        <f>SUM(F168:H168:J168)</f>
        <v>39.599999999999994</v>
      </c>
      <c r="M168" s="115" t="s">
        <v>39</v>
      </c>
      <c r="N168" s="133"/>
      <c r="O168" s="115">
        <v>9</v>
      </c>
      <c r="P168" s="115" t="s">
        <v>35</v>
      </c>
      <c r="Q168" s="115">
        <v>8.1</v>
      </c>
      <c r="R168" s="115" t="s">
        <v>35</v>
      </c>
      <c r="S168" s="115">
        <v>18</v>
      </c>
      <c r="T168" s="115" t="str">
        <f t="shared" si="35"/>
        <v>C1</v>
      </c>
      <c r="U168" s="115">
        <f t="shared" si="36"/>
        <v>35.1</v>
      </c>
      <c r="V168" s="115" t="str">
        <f t="shared" si="37"/>
        <v>B2</v>
      </c>
      <c r="W168" s="161"/>
      <c r="X168" s="115">
        <f t="shared" si="34"/>
        <v>33.299999999999997</v>
      </c>
      <c r="Y168" s="115" t="str">
        <f t="shared" si="38"/>
        <v>A2</v>
      </c>
      <c r="Z168" s="115">
        <f t="shared" si="39"/>
        <v>41.4</v>
      </c>
      <c r="AA168" s="115" t="str">
        <f t="shared" si="40"/>
        <v>B2</v>
      </c>
      <c r="AB168" s="115">
        <f t="shared" si="41"/>
        <v>74.699999999999989</v>
      </c>
      <c r="AC168" s="115" t="str">
        <f t="shared" si="42"/>
        <v>B1</v>
      </c>
      <c r="AD168" s="115">
        <v>8</v>
      </c>
      <c r="AE168" s="4"/>
      <c r="AF168" s="17"/>
      <c r="AG168" s="26"/>
    </row>
    <row r="169" spans="1:33">
      <c r="A169" s="24"/>
      <c r="B169" s="15"/>
      <c r="C169" s="5"/>
      <c r="D169" s="27" t="s">
        <v>33</v>
      </c>
      <c r="E169" s="129"/>
      <c r="F169" s="115"/>
      <c r="G169" s="115"/>
      <c r="H169" s="115"/>
      <c r="I169" s="115"/>
      <c r="J169" s="115">
        <v>18.600000000000001</v>
      </c>
      <c r="K169" s="115" t="s">
        <v>39</v>
      </c>
      <c r="L169" s="115"/>
      <c r="M169" s="115"/>
      <c r="N169" s="133"/>
      <c r="O169" s="115"/>
      <c r="P169" s="115"/>
      <c r="Q169" s="115"/>
      <c r="R169" s="115"/>
      <c r="S169" s="115">
        <v>27.6</v>
      </c>
      <c r="T169" s="115" t="str">
        <f t="shared" si="35"/>
        <v>A1</v>
      </c>
      <c r="U169" s="115"/>
      <c r="V169" s="115"/>
      <c r="W169" s="161"/>
      <c r="X169" s="115"/>
      <c r="Y169" s="115"/>
      <c r="Z169" s="115">
        <f t="shared" si="39"/>
        <v>46.2</v>
      </c>
      <c r="AA169" s="115" t="str">
        <f t="shared" si="40"/>
        <v>B1</v>
      </c>
      <c r="AB169" s="115"/>
      <c r="AC169" s="115"/>
      <c r="AD169" s="115"/>
      <c r="AE169" s="4"/>
      <c r="AF169" s="17"/>
      <c r="AG169" s="26"/>
    </row>
    <row r="170" spans="1:33">
      <c r="A170" s="24"/>
      <c r="B170" s="15"/>
      <c r="C170" s="5"/>
      <c r="D170" s="27" t="s">
        <v>68</v>
      </c>
      <c r="E170" s="129"/>
      <c r="F170" s="115"/>
      <c r="G170" s="115"/>
      <c r="H170" s="115"/>
      <c r="I170" s="115"/>
      <c r="J170" s="115">
        <v>25.8</v>
      </c>
      <c r="K170" s="115" t="s">
        <v>35</v>
      </c>
      <c r="L170" s="115"/>
      <c r="M170" s="115"/>
      <c r="N170" s="133"/>
      <c r="O170" s="115"/>
      <c r="P170" s="115"/>
      <c r="Q170" s="115"/>
      <c r="R170" s="115"/>
      <c r="S170" s="115">
        <v>27</v>
      </c>
      <c r="T170" s="115" t="str">
        <f t="shared" si="35"/>
        <v>A2</v>
      </c>
      <c r="U170" s="115"/>
      <c r="V170" s="115"/>
      <c r="W170" s="161"/>
      <c r="X170" s="115"/>
      <c r="Y170" s="115"/>
      <c r="Z170" s="115">
        <f t="shared" si="39"/>
        <v>52.8</v>
      </c>
      <c r="AA170" s="115" t="str">
        <f t="shared" si="40"/>
        <v>A2</v>
      </c>
      <c r="AB170" s="115"/>
      <c r="AC170" s="115"/>
      <c r="AD170" s="115"/>
      <c r="AE170" s="4"/>
      <c r="AF170" s="17"/>
      <c r="AG170" s="26"/>
    </row>
    <row r="171" spans="1:33">
      <c r="A171" s="24"/>
      <c r="B171" s="15"/>
      <c r="C171" s="5"/>
      <c r="D171" s="138" t="s">
        <v>19</v>
      </c>
      <c r="E171" s="129"/>
      <c r="F171" s="117"/>
      <c r="G171" s="117"/>
      <c r="H171" s="117"/>
      <c r="I171" s="117"/>
      <c r="J171" s="117"/>
      <c r="K171" s="117"/>
      <c r="L171" s="152" t="s">
        <v>85</v>
      </c>
      <c r="M171" s="153"/>
      <c r="N171" s="133"/>
      <c r="O171" s="169"/>
      <c r="P171" s="170"/>
      <c r="Q171" s="169"/>
      <c r="R171" s="170"/>
      <c r="S171" s="177"/>
      <c r="T171" s="178"/>
      <c r="U171" s="152" t="s">
        <v>96</v>
      </c>
      <c r="V171" s="153"/>
      <c r="W171" s="161"/>
      <c r="X171" s="177"/>
      <c r="Y171" s="178"/>
      <c r="Z171" s="177"/>
      <c r="AA171" s="178"/>
      <c r="AB171" s="152" t="s">
        <v>107</v>
      </c>
      <c r="AC171" s="153"/>
      <c r="AD171" s="175"/>
      <c r="AE171" s="4"/>
      <c r="AF171" s="17"/>
      <c r="AG171" s="26"/>
    </row>
    <row r="172" spans="1:33" ht="15.75" thickBot="1">
      <c r="A172" s="24"/>
      <c r="B172" s="15"/>
      <c r="C172" s="5"/>
      <c r="D172" s="139"/>
      <c r="E172" s="130"/>
      <c r="F172" s="118"/>
      <c r="G172" s="118"/>
      <c r="H172" s="118"/>
      <c r="I172" s="118"/>
      <c r="J172" s="118"/>
      <c r="K172" s="118"/>
      <c r="L172" s="154"/>
      <c r="M172" s="155"/>
      <c r="N172" s="134"/>
      <c r="O172" s="171"/>
      <c r="P172" s="172"/>
      <c r="Q172" s="171"/>
      <c r="R172" s="172"/>
      <c r="S172" s="179"/>
      <c r="T172" s="180"/>
      <c r="U172" s="154"/>
      <c r="V172" s="155"/>
      <c r="W172" s="162"/>
      <c r="X172" s="179"/>
      <c r="Y172" s="180"/>
      <c r="Z172" s="179"/>
      <c r="AA172" s="180"/>
      <c r="AB172" s="154"/>
      <c r="AC172" s="155"/>
      <c r="AD172" s="176"/>
      <c r="AE172" s="4"/>
      <c r="AF172" s="17"/>
      <c r="AG172" s="26"/>
    </row>
    <row r="173" spans="1:33" ht="15.75" thickBot="1">
      <c r="A173" s="24"/>
      <c r="B173" s="15"/>
      <c r="C173" s="6"/>
      <c r="D173" s="7"/>
      <c r="E173" s="7"/>
      <c r="F173" s="7"/>
      <c r="G173" s="99"/>
      <c r="H173" s="7"/>
      <c r="I173" s="7"/>
      <c r="J173" s="7"/>
      <c r="K173" s="7"/>
      <c r="L173" s="7"/>
      <c r="M173" s="7"/>
      <c r="N173" s="7"/>
      <c r="O173" s="71"/>
      <c r="P173" s="71"/>
      <c r="Q173" s="71"/>
      <c r="R173" s="71"/>
      <c r="S173" s="71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11"/>
      <c r="AF173" s="17"/>
      <c r="AG173" s="26"/>
    </row>
    <row r="174" spans="1:33">
      <c r="A174" s="24"/>
      <c r="B174" s="15"/>
      <c r="C174" s="16"/>
      <c r="D174" s="16"/>
      <c r="E174" s="16"/>
      <c r="F174" s="16"/>
      <c r="G174" s="95"/>
      <c r="H174" s="16"/>
      <c r="I174" s="16"/>
      <c r="J174" s="16"/>
      <c r="K174" s="16"/>
      <c r="L174" s="16"/>
      <c r="M174" s="16"/>
      <c r="N174" s="16"/>
      <c r="O174" s="68"/>
      <c r="P174" s="68"/>
      <c r="Q174" s="68"/>
      <c r="R174" s="68"/>
      <c r="S174" s="68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16"/>
      <c r="AF174" s="17"/>
      <c r="AG174" s="26"/>
    </row>
    <row r="175" spans="1:33">
      <c r="A175" s="24"/>
      <c r="B175" s="15"/>
      <c r="C175" s="16"/>
      <c r="D175" s="16"/>
      <c r="E175" s="16"/>
      <c r="F175" s="16"/>
      <c r="G175" s="95"/>
      <c r="H175" s="16"/>
      <c r="I175" s="16"/>
      <c r="J175" s="16"/>
      <c r="K175" s="16"/>
      <c r="L175" s="16"/>
      <c r="M175" s="16"/>
      <c r="N175" s="16"/>
      <c r="O175" s="68"/>
      <c r="P175" s="68"/>
      <c r="Q175" s="68"/>
      <c r="R175" s="68"/>
      <c r="S175" s="68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16"/>
      <c r="AF175" s="17"/>
      <c r="AG175" s="26"/>
    </row>
    <row r="176" spans="1:33">
      <c r="A176" s="24"/>
      <c r="B176" s="15"/>
      <c r="C176" s="16"/>
      <c r="D176" s="16"/>
      <c r="E176" s="16"/>
      <c r="F176" s="16"/>
      <c r="G176" s="95"/>
      <c r="H176" s="16"/>
      <c r="I176" s="16"/>
      <c r="J176" s="16"/>
      <c r="K176" s="16"/>
      <c r="L176" s="16"/>
      <c r="M176" s="16"/>
      <c r="N176" s="16"/>
      <c r="O176" s="68"/>
      <c r="P176" s="68"/>
      <c r="Q176" s="68"/>
      <c r="R176" s="119" t="s">
        <v>77</v>
      </c>
      <c r="S176" s="119"/>
      <c r="T176" s="119"/>
      <c r="U176" s="119"/>
      <c r="V176" s="119"/>
      <c r="W176" s="39"/>
      <c r="X176" s="39"/>
      <c r="Y176" s="39"/>
      <c r="Z176" s="39"/>
      <c r="AA176" s="119"/>
      <c r="AB176" s="119"/>
      <c r="AC176" s="119"/>
      <c r="AD176" s="119"/>
      <c r="AE176" s="16"/>
      <c r="AF176" s="17"/>
      <c r="AG176" s="26"/>
    </row>
    <row r="177" spans="1:33">
      <c r="A177" s="24"/>
      <c r="B177" s="15"/>
      <c r="C177" s="16"/>
      <c r="D177" s="145" t="s">
        <v>25</v>
      </c>
      <c r="E177" s="145"/>
      <c r="F177" s="145"/>
      <c r="G177" s="145"/>
      <c r="H177" s="16"/>
      <c r="I177" s="145" t="s">
        <v>25</v>
      </c>
      <c r="J177" s="145"/>
      <c r="K177" s="145"/>
      <c r="L177" s="145"/>
      <c r="M177" s="145"/>
      <c r="N177" s="16"/>
      <c r="O177" s="68"/>
      <c r="P177" s="68"/>
      <c r="Q177" s="68"/>
      <c r="R177" s="146" t="s">
        <v>26</v>
      </c>
      <c r="S177" s="146"/>
      <c r="T177" s="146"/>
      <c r="U177" s="146"/>
      <c r="V177" s="146"/>
      <c r="W177" s="39"/>
      <c r="X177" s="39"/>
      <c r="Y177" s="39"/>
      <c r="Z177" s="147" t="s">
        <v>26</v>
      </c>
      <c r="AA177" s="147"/>
      <c r="AB177" s="147"/>
      <c r="AC177" s="147"/>
      <c r="AD177" s="39"/>
      <c r="AE177" s="16"/>
      <c r="AF177" s="17"/>
      <c r="AG177" s="26"/>
    </row>
    <row r="178" spans="1:33">
      <c r="A178" s="24"/>
      <c r="B178" s="15"/>
      <c r="C178" s="16"/>
      <c r="D178" s="16"/>
      <c r="E178" s="16"/>
      <c r="F178" s="16"/>
      <c r="G178" s="95"/>
      <c r="H178" s="16"/>
      <c r="I178" s="16"/>
      <c r="J178" s="16"/>
      <c r="K178" s="16"/>
      <c r="L178" s="16"/>
      <c r="M178" s="16"/>
      <c r="N178" s="16"/>
      <c r="O178" s="68"/>
      <c r="P178" s="68"/>
      <c r="Q178" s="68"/>
      <c r="R178" s="68"/>
      <c r="S178" s="68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16"/>
      <c r="AF178" s="17"/>
      <c r="AG178" s="26"/>
    </row>
    <row r="179" spans="1:33">
      <c r="A179" s="24"/>
      <c r="B179" s="15"/>
      <c r="C179" s="16"/>
      <c r="D179" s="18" t="s">
        <v>28</v>
      </c>
      <c r="E179" s="18"/>
      <c r="F179" s="18"/>
      <c r="G179" s="95"/>
      <c r="H179" s="18"/>
      <c r="I179" s="164" t="s">
        <v>23</v>
      </c>
      <c r="J179" s="164"/>
      <c r="K179" s="164"/>
      <c r="L179" s="164"/>
      <c r="M179" s="164"/>
      <c r="N179" s="164"/>
      <c r="O179" s="164"/>
      <c r="P179" s="69"/>
      <c r="Q179" s="69"/>
      <c r="R179" s="119" t="s">
        <v>22</v>
      </c>
      <c r="S179" s="119"/>
      <c r="T179" s="119"/>
      <c r="U179" s="119"/>
      <c r="V179" s="119"/>
      <c r="W179" s="119"/>
      <c r="X179" s="40"/>
      <c r="Y179" s="119" t="s">
        <v>24</v>
      </c>
      <c r="Z179" s="119"/>
      <c r="AA179" s="119"/>
      <c r="AB179" s="119"/>
      <c r="AC179" s="119"/>
      <c r="AD179" s="119"/>
      <c r="AE179" s="16"/>
      <c r="AF179" s="17"/>
      <c r="AG179" s="26"/>
    </row>
    <row r="180" spans="1:33" ht="15.75" thickBot="1">
      <c r="A180" s="24"/>
      <c r="B180" s="19"/>
      <c r="C180" s="20"/>
      <c r="D180" s="20"/>
      <c r="E180" s="20"/>
      <c r="F180" s="20"/>
      <c r="G180" s="100"/>
      <c r="H180" s="20"/>
      <c r="I180" s="20"/>
      <c r="J180" s="20"/>
      <c r="K180" s="20"/>
      <c r="L180" s="20"/>
      <c r="M180" s="20"/>
      <c r="N180" s="20"/>
      <c r="O180" s="72"/>
      <c r="P180" s="72"/>
      <c r="Q180" s="72"/>
      <c r="R180" s="72"/>
      <c r="S180" s="72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20"/>
      <c r="AF180" s="21"/>
      <c r="AG180" s="26"/>
    </row>
    <row r="181" spans="1:33" ht="15.75" thickBot="1">
      <c r="A181" s="140"/>
      <c r="B181" s="141"/>
      <c r="C181" s="141"/>
      <c r="D181" s="141"/>
      <c r="E181" s="141"/>
      <c r="F181" s="141"/>
      <c r="G181" s="141"/>
      <c r="H181" s="141"/>
      <c r="I181" s="141"/>
      <c r="J181" s="141"/>
      <c r="K181" s="141"/>
      <c r="L181" s="141"/>
      <c r="M181" s="141"/>
      <c r="N181" s="141"/>
      <c r="O181" s="141"/>
      <c r="P181" s="141"/>
      <c r="Q181" s="141"/>
      <c r="R181" s="141"/>
      <c r="S181" s="141"/>
      <c r="T181" s="141"/>
      <c r="U181" s="141"/>
      <c r="V181" s="141"/>
      <c r="W181" s="141"/>
      <c r="X181" s="141"/>
      <c r="Y181" s="141"/>
      <c r="Z181" s="141"/>
      <c r="AA181" s="141"/>
      <c r="AB181" s="141"/>
      <c r="AC181" s="141"/>
      <c r="AD181" s="141"/>
      <c r="AE181" s="141"/>
      <c r="AF181" s="141"/>
      <c r="AG181" s="142"/>
    </row>
    <row r="185" spans="1:33" ht="15.75" thickBot="1"/>
    <row r="186" spans="1:33" ht="15.75" thickBot="1">
      <c r="A186" s="23"/>
      <c r="B186" s="22"/>
      <c r="C186" s="22"/>
      <c r="D186" s="22"/>
      <c r="E186" s="22"/>
      <c r="F186" s="22"/>
      <c r="G186" s="94"/>
      <c r="H186" s="22"/>
      <c r="I186" s="22"/>
      <c r="J186" s="22"/>
      <c r="K186" s="22"/>
      <c r="L186" s="22"/>
      <c r="M186" s="22"/>
      <c r="N186" s="22"/>
      <c r="O186" s="67"/>
      <c r="P186" s="67"/>
      <c r="Q186" s="67"/>
      <c r="R186" s="67"/>
      <c r="S186" s="67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22"/>
      <c r="AF186" s="22"/>
      <c r="AG186" s="25"/>
    </row>
    <row r="187" spans="1:33" ht="24.75">
      <c r="A187" s="24"/>
      <c r="B187" s="12"/>
      <c r="C187" s="13"/>
      <c r="D187" s="122" t="s">
        <v>0</v>
      </c>
      <c r="E187" s="122"/>
      <c r="F187" s="122"/>
      <c r="G187" s="122"/>
      <c r="H187" s="122"/>
      <c r="I187" s="122"/>
      <c r="J187" s="122"/>
      <c r="K187" s="122"/>
      <c r="L187" s="122"/>
      <c r="M187" s="122"/>
      <c r="N187" s="122"/>
      <c r="O187" s="122"/>
      <c r="P187" s="122"/>
      <c r="Q187" s="122"/>
      <c r="R187" s="122"/>
      <c r="S187" s="122"/>
      <c r="T187" s="122"/>
      <c r="U187" s="122"/>
      <c r="V187" s="122"/>
      <c r="W187" s="122"/>
      <c r="X187" s="122"/>
      <c r="Y187" s="122"/>
      <c r="Z187" s="122"/>
      <c r="AA187" s="122"/>
      <c r="AB187" s="122"/>
      <c r="AC187" s="122"/>
      <c r="AD187" s="122"/>
      <c r="AE187" s="13"/>
      <c r="AF187" s="14"/>
      <c r="AG187" s="26"/>
    </row>
    <row r="188" spans="1:33" ht="22.5">
      <c r="A188" s="24"/>
      <c r="B188" s="15"/>
      <c r="C188" s="16"/>
      <c r="D188" s="123" t="s">
        <v>27</v>
      </c>
      <c r="E188" s="123"/>
      <c r="F188" s="123"/>
      <c r="G188" s="123"/>
      <c r="H188" s="123"/>
      <c r="I188" s="123"/>
      <c r="J188" s="123"/>
      <c r="K188" s="123"/>
      <c r="L188" s="123"/>
      <c r="M188" s="123"/>
      <c r="N188" s="123"/>
      <c r="O188" s="123"/>
      <c r="P188" s="123"/>
      <c r="Q188" s="123"/>
      <c r="R188" s="123"/>
      <c r="S188" s="123"/>
      <c r="T188" s="123"/>
      <c r="U188" s="123"/>
      <c r="V188" s="123"/>
      <c r="W188" s="123"/>
      <c r="X188" s="123"/>
      <c r="Y188" s="123"/>
      <c r="Z188" s="123"/>
      <c r="AA188" s="123"/>
      <c r="AB188" s="123"/>
      <c r="AC188" s="123"/>
      <c r="AD188" s="123"/>
      <c r="AE188" s="16"/>
      <c r="AF188" s="17"/>
      <c r="AG188" s="26"/>
    </row>
    <row r="189" spans="1:33" ht="15.75">
      <c r="A189" s="24"/>
      <c r="B189" s="15"/>
      <c r="C189" s="16"/>
      <c r="D189" s="124" t="s">
        <v>72</v>
      </c>
      <c r="E189" s="124"/>
      <c r="F189" s="124"/>
      <c r="G189" s="124"/>
      <c r="H189" s="124"/>
      <c r="I189" s="124"/>
      <c r="J189" s="124"/>
      <c r="K189" s="124"/>
      <c r="L189" s="124"/>
      <c r="M189" s="124"/>
      <c r="N189" s="124"/>
      <c r="O189" s="124"/>
      <c r="P189" s="124"/>
      <c r="Q189" s="124"/>
      <c r="R189" s="124"/>
      <c r="S189" s="124"/>
      <c r="T189" s="124"/>
      <c r="U189" s="124"/>
      <c r="V189" s="124"/>
      <c r="W189" s="124"/>
      <c r="X189" s="124"/>
      <c r="Y189" s="124"/>
      <c r="Z189" s="124"/>
      <c r="AA189" s="124"/>
      <c r="AB189" s="124"/>
      <c r="AC189" s="124"/>
      <c r="AD189" s="124"/>
      <c r="AE189" s="16"/>
      <c r="AF189" s="17"/>
      <c r="AG189" s="26"/>
    </row>
    <row r="190" spans="1:33">
      <c r="A190" s="24"/>
      <c r="B190" s="15"/>
      <c r="C190" s="16"/>
      <c r="D190" s="30"/>
      <c r="E190" s="30"/>
      <c r="F190" s="30"/>
      <c r="G190" s="95"/>
      <c r="H190" s="30"/>
      <c r="I190" s="30"/>
      <c r="J190" s="30"/>
      <c r="K190" s="30"/>
      <c r="L190" s="30"/>
      <c r="M190" s="30"/>
      <c r="N190" s="30"/>
      <c r="O190" s="68"/>
      <c r="P190" s="68"/>
      <c r="Q190" s="68"/>
      <c r="R190" s="68"/>
      <c r="S190" s="68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16"/>
      <c r="AF190" s="17"/>
      <c r="AG190" s="26"/>
    </row>
    <row r="191" spans="1:33" ht="15.75">
      <c r="A191" s="24"/>
      <c r="B191" s="15"/>
      <c r="C191" s="16"/>
      <c r="D191" s="124" t="s">
        <v>44</v>
      </c>
      <c r="E191" s="124"/>
      <c r="F191" s="124"/>
      <c r="G191" s="124"/>
      <c r="H191" s="124"/>
      <c r="I191" s="124"/>
      <c r="J191" s="124"/>
      <c r="K191" s="124"/>
      <c r="L191" s="124"/>
      <c r="M191" s="124"/>
      <c r="N191" s="124"/>
      <c r="O191" s="124"/>
      <c r="P191" s="124"/>
      <c r="Q191" s="124"/>
      <c r="R191" s="124"/>
      <c r="S191" s="124"/>
      <c r="T191" s="124"/>
      <c r="U191" s="124"/>
      <c r="V191" s="124"/>
      <c r="W191" s="124"/>
      <c r="X191" s="124"/>
      <c r="Y191" s="124"/>
      <c r="Z191" s="124"/>
      <c r="AA191" s="124"/>
      <c r="AB191" s="124"/>
      <c r="AC191" s="124"/>
      <c r="AD191" s="124"/>
      <c r="AE191" s="16"/>
      <c r="AF191" s="17"/>
      <c r="AG191" s="26"/>
    </row>
    <row r="192" spans="1:33">
      <c r="A192" s="24"/>
      <c r="B192" s="15"/>
      <c r="C192" s="16"/>
      <c r="D192" s="30"/>
      <c r="E192" s="30"/>
      <c r="F192" s="30"/>
      <c r="G192" s="95"/>
      <c r="H192" s="30"/>
      <c r="I192" s="30"/>
      <c r="J192" s="30"/>
      <c r="K192" s="30"/>
      <c r="L192" s="30"/>
      <c r="M192" s="30"/>
      <c r="N192" s="30"/>
      <c r="O192" s="68"/>
      <c r="P192" s="68"/>
      <c r="Q192" s="68"/>
      <c r="R192" s="68"/>
      <c r="S192" s="68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16"/>
      <c r="AF192" s="17"/>
      <c r="AG192" s="26"/>
    </row>
    <row r="193" spans="1:33" ht="15.75">
      <c r="A193" s="24"/>
      <c r="B193" s="15"/>
      <c r="C193" s="16"/>
      <c r="D193" s="124" t="s">
        <v>45</v>
      </c>
      <c r="E193" s="124"/>
      <c r="F193" s="124"/>
      <c r="G193" s="124"/>
      <c r="H193" s="124"/>
      <c r="I193" s="124"/>
      <c r="J193" s="124"/>
      <c r="K193" s="124"/>
      <c r="L193" s="124"/>
      <c r="M193" s="124"/>
      <c r="N193" s="124"/>
      <c r="O193" s="124"/>
      <c r="P193" s="124"/>
      <c r="Q193" s="124"/>
      <c r="R193" s="124"/>
      <c r="S193" s="124"/>
      <c r="T193" s="124"/>
      <c r="U193" s="124"/>
      <c r="V193" s="124"/>
      <c r="W193" s="124"/>
      <c r="X193" s="124"/>
      <c r="Y193" s="124"/>
      <c r="Z193" s="124"/>
      <c r="AA193" s="124"/>
      <c r="AB193" s="124"/>
      <c r="AC193" s="124"/>
      <c r="AD193" s="124"/>
      <c r="AE193" s="16"/>
      <c r="AF193" s="17"/>
      <c r="AG193" s="26"/>
    </row>
    <row r="194" spans="1:33" ht="16.5" thickBot="1">
      <c r="A194" s="24"/>
      <c r="B194" s="15"/>
      <c r="C194" s="16"/>
      <c r="D194" s="29"/>
      <c r="E194" s="29"/>
      <c r="F194" s="29"/>
      <c r="G194" s="96"/>
      <c r="H194" s="29"/>
      <c r="I194" s="29"/>
      <c r="J194" s="29"/>
      <c r="K194" s="29"/>
      <c r="L194" s="29"/>
      <c r="M194" s="29"/>
      <c r="N194" s="29"/>
      <c r="O194" s="69"/>
      <c r="P194" s="69"/>
      <c r="Q194" s="69"/>
      <c r="R194" s="69"/>
      <c r="S194" s="69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16"/>
      <c r="AF194" s="17"/>
      <c r="AG194" s="26"/>
    </row>
    <row r="195" spans="1:33" ht="15.75" thickBot="1">
      <c r="A195" s="24"/>
      <c r="B195" s="15"/>
      <c r="C195" s="8"/>
      <c r="D195" s="9"/>
      <c r="E195" s="9"/>
      <c r="F195" s="9"/>
      <c r="G195" s="97"/>
      <c r="H195" s="9"/>
      <c r="I195" s="9"/>
      <c r="J195" s="9"/>
      <c r="K195" s="9"/>
      <c r="L195" s="9"/>
      <c r="M195" s="9"/>
      <c r="N195" s="9"/>
      <c r="O195" s="70"/>
      <c r="P195" s="70"/>
      <c r="Q195" s="70"/>
      <c r="R195" s="70"/>
      <c r="S195" s="70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10"/>
      <c r="AF195" s="17"/>
      <c r="AG195" s="26"/>
    </row>
    <row r="196" spans="1:33">
      <c r="A196" s="24"/>
      <c r="B196" s="15"/>
      <c r="C196" s="5"/>
      <c r="D196" s="125" t="s">
        <v>1</v>
      </c>
      <c r="E196" s="128"/>
      <c r="F196" s="131" t="s">
        <v>21</v>
      </c>
      <c r="G196" s="131"/>
      <c r="H196" s="131"/>
      <c r="I196" s="131"/>
      <c r="J196" s="131"/>
      <c r="K196" s="131"/>
      <c r="L196" s="131"/>
      <c r="M196" s="131"/>
      <c r="N196" s="132"/>
      <c r="O196" s="135" t="s">
        <v>2</v>
      </c>
      <c r="P196" s="135"/>
      <c r="Q196" s="135"/>
      <c r="R196" s="135"/>
      <c r="S196" s="135"/>
      <c r="T196" s="135"/>
      <c r="U196" s="135"/>
      <c r="V196" s="135"/>
      <c r="W196" s="160"/>
      <c r="X196" s="135" t="s">
        <v>3</v>
      </c>
      <c r="Y196" s="135"/>
      <c r="Z196" s="135"/>
      <c r="AA196" s="135"/>
      <c r="AB196" s="135"/>
      <c r="AC196" s="135"/>
      <c r="AD196" s="163"/>
      <c r="AE196" s="4"/>
      <c r="AF196" s="17"/>
      <c r="AG196" s="26"/>
    </row>
    <row r="197" spans="1:33">
      <c r="A197" s="24"/>
      <c r="B197" s="15"/>
      <c r="C197" s="5"/>
      <c r="D197" s="126"/>
      <c r="E197" s="129"/>
      <c r="F197" s="120" t="s">
        <v>4</v>
      </c>
      <c r="G197" s="120"/>
      <c r="H197" s="120" t="s">
        <v>5</v>
      </c>
      <c r="I197" s="120"/>
      <c r="J197" s="120" t="s">
        <v>30</v>
      </c>
      <c r="K197" s="120"/>
      <c r="L197" s="120" t="s">
        <v>7</v>
      </c>
      <c r="M197" s="120"/>
      <c r="N197" s="133"/>
      <c r="O197" s="121" t="s">
        <v>8</v>
      </c>
      <c r="P197" s="121"/>
      <c r="Q197" s="121" t="s">
        <v>9</v>
      </c>
      <c r="R197" s="121"/>
      <c r="S197" s="121" t="s">
        <v>10</v>
      </c>
      <c r="T197" s="121"/>
      <c r="U197" s="121" t="s">
        <v>7</v>
      </c>
      <c r="V197" s="121"/>
      <c r="W197" s="161"/>
      <c r="X197" s="121" t="s">
        <v>11</v>
      </c>
      <c r="Y197" s="121"/>
      <c r="Z197" s="121" t="s">
        <v>6</v>
      </c>
      <c r="AA197" s="121"/>
      <c r="AB197" s="121" t="s">
        <v>12</v>
      </c>
      <c r="AC197" s="121"/>
      <c r="AD197" s="136" t="s">
        <v>20</v>
      </c>
      <c r="AE197" s="4"/>
      <c r="AF197" s="17"/>
      <c r="AG197" s="26"/>
    </row>
    <row r="198" spans="1:33">
      <c r="A198" s="24"/>
      <c r="B198" s="15"/>
      <c r="C198" s="5"/>
      <c r="D198" s="127"/>
      <c r="E198" s="129"/>
      <c r="F198" s="2">
        <v>0.1</v>
      </c>
      <c r="G198" s="91" t="s">
        <v>13</v>
      </c>
      <c r="H198" s="2">
        <v>0.1</v>
      </c>
      <c r="I198" s="3" t="s">
        <v>13</v>
      </c>
      <c r="J198" s="2">
        <v>0.3</v>
      </c>
      <c r="K198" s="3" t="s">
        <v>13</v>
      </c>
      <c r="L198" s="2">
        <v>0.5</v>
      </c>
      <c r="M198" s="3" t="s">
        <v>13</v>
      </c>
      <c r="N198" s="133"/>
      <c r="O198" s="2">
        <v>0.1</v>
      </c>
      <c r="P198" s="3" t="s">
        <v>13</v>
      </c>
      <c r="Q198" s="2">
        <v>0.1</v>
      </c>
      <c r="R198" s="3" t="s">
        <v>13</v>
      </c>
      <c r="S198" s="2">
        <v>0.3</v>
      </c>
      <c r="T198" s="3" t="s">
        <v>13</v>
      </c>
      <c r="U198" s="2">
        <v>0.5</v>
      </c>
      <c r="V198" s="3" t="s">
        <v>13</v>
      </c>
      <c r="W198" s="161"/>
      <c r="X198" s="2">
        <v>0.4</v>
      </c>
      <c r="Y198" s="3" t="s">
        <v>13</v>
      </c>
      <c r="Z198" s="2">
        <v>0.6</v>
      </c>
      <c r="AA198" s="3" t="s">
        <v>13</v>
      </c>
      <c r="AB198" s="2">
        <v>1</v>
      </c>
      <c r="AC198" s="3" t="s">
        <v>13</v>
      </c>
      <c r="AD198" s="137"/>
      <c r="AE198" s="4"/>
      <c r="AF198" s="17"/>
      <c r="AG198" s="26"/>
    </row>
    <row r="199" spans="1:33">
      <c r="A199" s="24"/>
      <c r="B199" s="15"/>
      <c r="C199" s="5"/>
      <c r="D199" s="27" t="s">
        <v>14</v>
      </c>
      <c r="E199" s="129"/>
      <c r="F199" s="3">
        <v>9.6</v>
      </c>
      <c r="G199" s="115" t="s">
        <v>34</v>
      </c>
      <c r="H199" s="115">
        <v>9.4</v>
      </c>
      <c r="I199" s="115" t="s">
        <v>34</v>
      </c>
      <c r="J199" s="115">
        <v>27.9</v>
      </c>
      <c r="K199" s="115" t="s">
        <v>34</v>
      </c>
      <c r="L199" s="115">
        <f>SUM(F199:H199:J199)</f>
        <v>46.9</v>
      </c>
      <c r="M199" s="115" t="s">
        <v>34</v>
      </c>
      <c r="N199" s="133"/>
      <c r="O199" s="79">
        <v>10</v>
      </c>
      <c r="P199" s="115" t="s">
        <v>34</v>
      </c>
      <c r="Q199" s="115">
        <v>9.4</v>
      </c>
      <c r="R199" s="115" t="s">
        <v>34</v>
      </c>
      <c r="S199" s="115">
        <v>27.3</v>
      </c>
      <c r="T199" s="115" t="str">
        <f>IF(S199&gt;=27.3,"A1",IF(S199&gt;=24.3,"A2", IF(S199&gt;=21.3,"B1",IF(S199&gt;=18.3,"B2", IF(S199&gt;=15.3,"C1",IF(S199&gt;=12.3,"C2",IF(S199&gt;=9.9,"D",IF(S199&gt;=6.3,"E1",IF(S199&gt;=6.2,"E2")))))))))</f>
        <v>A1</v>
      </c>
      <c r="U199" s="115">
        <f>O199+Q199+S199</f>
        <v>46.7</v>
      </c>
      <c r="V199" s="115" t="str">
        <f>IF(U199&gt;=45.5,"A1",IF(U199&gt;=40.5,"A2", IF(U199&gt;=35.5,"B1",IF(U199&gt;=30.5,"B2", IF(U199&gt;=25.5,"C1",IF(U199&gt;=20.5,"C2",IF(U199&gt;=16.5,"D",IF(U199&gt;=10.5,"E1",IF(U199&gt;=10.4,"E2")))))))))</f>
        <v>A1</v>
      </c>
      <c r="W199" s="161"/>
      <c r="X199" s="112">
        <f t="shared" ref="X199:X205" si="43">SUM(F199,H199,O199,Q199)</f>
        <v>38.4</v>
      </c>
      <c r="Y199" s="115" t="str">
        <f>IF(X199&gt;=36.4,"A1",IF(X199&gt;=32.4,"A2", IF(X199&gt;=28.4,"B1",IF(X199&gt;=24.4,"B2", IF(X199&gt;=20.4,"C1",IF(X199&gt;=16.4,"C2",IF(X199&gt;=13.2,"D",IF(X199&gt;=8.4,"E1",IF(X199&gt;=8.3,"E2")))))))))</f>
        <v>A1</v>
      </c>
      <c r="Z199" s="115">
        <f>J199+S199</f>
        <v>55.2</v>
      </c>
      <c r="AA199" s="115" t="str">
        <f>IF(Z199&gt;=54.5,"A1",IF(Z199&gt;=48.5,"A2", IF(Z199&gt;=42.5,"B1",IF(Z199&gt;=36.5,"B2", IF(Z199&gt;=30.5,"C1",IF(Z199&gt;=24.5,"C2",IF(Z199&gt;=19.8,"D",IF(Z199&gt;=12.6,"E1",IF(Z199&gt;=12.5,"E2")))))))))</f>
        <v>A1</v>
      </c>
      <c r="AB199" s="115">
        <f>L199+U199</f>
        <v>93.6</v>
      </c>
      <c r="AC199" s="115" t="str">
        <f>IF(AB199&gt;=91,"A1",IF(AB199&gt;=81,"A2", IF(AB199&gt;=71,"B1",IF(AB199&gt;=61,"B2", IF(AB199&gt;=51,"C1",IF(AB199&gt;=41,"C2",IF(AB199&gt;=33,"D",IF(AB199&gt;=21,"E1",IF(AB199&gt;=20,"E2")))))))))</f>
        <v>A1</v>
      </c>
      <c r="AD199" s="115">
        <v>10</v>
      </c>
      <c r="AE199" s="4"/>
      <c r="AF199" s="17"/>
      <c r="AG199" s="26"/>
    </row>
    <row r="200" spans="1:33">
      <c r="A200" s="24"/>
      <c r="B200" s="15"/>
      <c r="C200" s="5"/>
      <c r="D200" s="27" t="s">
        <v>15</v>
      </c>
      <c r="E200" s="129"/>
      <c r="F200" s="115">
        <v>9.4</v>
      </c>
      <c r="G200" s="115" t="s">
        <v>34</v>
      </c>
      <c r="H200" s="115">
        <v>9.1999999999999993</v>
      </c>
      <c r="I200" s="115" t="s">
        <v>34</v>
      </c>
      <c r="J200" s="115">
        <v>27.3</v>
      </c>
      <c r="K200" s="115" t="s">
        <v>34</v>
      </c>
      <c r="L200" s="115">
        <f>SUM(F200:H200:J200)</f>
        <v>45.900000000000006</v>
      </c>
      <c r="M200" s="115" t="s">
        <v>34</v>
      </c>
      <c r="N200" s="133"/>
      <c r="O200" s="115">
        <v>9.6</v>
      </c>
      <c r="P200" s="115" t="s">
        <v>34</v>
      </c>
      <c r="Q200" s="115">
        <v>9.6</v>
      </c>
      <c r="R200" s="115" t="s">
        <v>34</v>
      </c>
      <c r="S200" s="115">
        <v>27.6</v>
      </c>
      <c r="T200" s="115" t="str">
        <f t="shared" ref="T200:T207" si="44">IF(S200&gt;=27.3,"A1",IF(S200&gt;=24.3,"A2", IF(S200&gt;=21.3,"B1",IF(S200&gt;=18.3,"B2", IF(S200&gt;=15.3,"C1",IF(S200&gt;=12.3,"C2",IF(S200&gt;=9.9,"D",IF(S200&gt;=6.3,"E1",IF(S200&gt;=6.2,"E2")))))))))</f>
        <v>A1</v>
      </c>
      <c r="U200" s="115">
        <f t="shared" ref="U200:U205" si="45">O200+Q200+S200</f>
        <v>46.8</v>
      </c>
      <c r="V200" s="115" t="str">
        <f t="shared" ref="V200:V205" si="46">IF(U200&gt;=45.5,"A1",IF(U200&gt;=40.5,"A2", IF(U200&gt;=35.5,"B1",IF(U200&gt;=30.5,"B2", IF(U200&gt;=25.5,"C1",IF(U200&gt;=20.5,"C2",IF(U200&gt;=16.5,"D",IF(U200&gt;=10.5,"E1",IF(U200&gt;=10.4,"E2")))))))))</f>
        <v>A1</v>
      </c>
      <c r="W200" s="161"/>
      <c r="X200" s="115">
        <f t="shared" si="43"/>
        <v>37.800000000000004</v>
      </c>
      <c r="Y200" s="115" t="str">
        <f t="shared" ref="Y200:Y205" si="47">IF(X200&gt;=36.4,"A1",IF(X200&gt;=32.4,"A2", IF(X200&gt;=28.4,"B1",IF(X200&gt;=24.4,"B2", IF(X200&gt;=20.4,"C1",IF(X200&gt;=16.4,"C2",IF(X200&gt;=13.2,"D",IF(X200&gt;=8.4,"E1",IF(X200&gt;=8.3,"E2")))))))))</f>
        <v>A1</v>
      </c>
      <c r="Z200" s="115">
        <f t="shared" ref="Z200:Z207" si="48">J200+S200</f>
        <v>54.900000000000006</v>
      </c>
      <c r="AA200" s="115" t="str">
        <f t="shared" ref="AA200:AA207" si="49">IF(Z200&gt;=54.5,"A1",IF(Z200&gt;=48.5,"A2", IF(Z200&gt;=42.5,"B1",IF(Z200&gt;=36.5,"B2", IF(Z200&gt;=30.5,"C1",IF(Z200&gt;=24.5,"C2",IF(Z200&gt;=19.8,"D",IF(Z200&gt;=12.6,"E1",IF(Z200&gt;=12.5,"E2")))))))))</f>
        <v>A1</v>
      </c>
      <c r="AB200" s="115">
        <f t="shared" ref="AB200:AB205" si="50">L200+U200</f>
        <v>92.7</v>
      </c>
      <c r="AC200" s="115" t="str">
        <f t="shared" ref="AC200:AC205" si="51">IF(AB200&gt;=91,"A1",IF(AB200&gt;=81,"A2", IF(AB200&gt;=71,"B1",IF(AB200&gt;=61,"B2", IF(AB200&gt;=51,"C1",IF(AB200&gt;=41,"C2",IF(AB200&gt;=33,"D",IF(AB200&gt;=21,"E1",IF(AB200&gt;=20,"E2")))))))))</f>
        <v>A1</v>
      </c>
      <c r="AD200" s="115">
        <v>10</v>
      </c>
      <c r="AE200" s="4"/>
      <c r="AF200" s="17"/>
      <c r="AG200" s="26"/>
    </row>
    <row r="201" spans="1:33">
      <c r="A201" s="24"/>
      <c r="B201" s="15"/>
      <c r="C201" s="5"/>
      <c r="D201" s="27" t="s">
        <v>16</v>
      </c>
      <c r="E201" s="129"/>
      <c r="F201" s="115">
        <v>7</v>
      </c>
      <c r="G201" s="115" t="s">
        <v>39</v>
      </c>
      <c r="H201" s="115">
        <v>6.8</v>
      </c>
      <c r="I201" s="115" t="s">
        <v>39</v>
      </c>
      <c r="J201" s="115">
        <v>15.3</v>
      </c>
      <c r="K201" s="115" t="s">
        <v>38</v>
      </c>
      <c r="L201" s="115">
        <f>SUM(F201:H201:J201)</f>
        <v>29.1</v>
      </c>
      <c r="M201" s="115" t="s">
        <v>38</v>
      </c>
      <c r="N201" s="133"/>
      <c r="O201" s="115">
        <v>7.2</v>
      </c>
      <c r="P201" s="115" t="s">
        <v>36</v>
      </c>
      <c r="Q201" s="115">
        <v>6.6</v>
      </c>
      <c r="R201" s="115" t="s">
        <v>39</v>
      </c>
      <c r="S201" s="115">
        <v>19.2</v>
      </c>
      <c r="T201" s="115" t="str">
        <f t="shared" si="44"/>
        <v>B2</v>
      </c>
      <c r="U201" s="115">
        <f t="shared" si="45"/>
        <v>33</v>
      </c>
      <c r="V201" s="115" t="str">
        <f t="shared" si="46"/>
        <v>B2</v>
      </c>
      <c r="W201" s="161"/>
      <c r="X201" s="115">
        <f t="shared" si="43"/>
        <v>27.6</v>
      </c>
      <c r="Y201" s="115" t="str">
        <f t="shared" si="47"/>
        <v>B2</v>
      </c>
      <c r="Z201" s="115">
        <f t="shared" si="48"/>
        <v>34.5</v>
      </c>
      <c r="AA201" s="115" t="str">
        <f t="shared" si="49"/>
        <v>C1</v>
      </c>
      <c r="AB201" s="115">
        <f t="shared" si="50"/>
        <v>62.1</v>
      </c>
      <c r="AC201" s="115" t="str">
        <f t="shared" si="51"/>
        <v>B2</v>
      </c>
      <c r="AD201" s="115">
        <v>7</v>
      </c>
      <c r="AE201" s="4"/>
      <c r="AF201" s="17"/>
      <c r="AG201" s="26"/>
    </row>
    <row r="202" spans="1:33">
      <c r="A202" s="24"/>
      <c r="B202" s="15"/>
      <c r="C202" s="5"/>
      <c r="D202" s="27" t="s">
        <v>31</v>
      </c>
      <c r="E202" s="129"/>
      <c r="F202" s="115">
        <v>7.2</v>
      </c>
      <c r="G202" s="115" t="s">
        <v>36</v>
      </c>
      <c r="H202" s="115">
        <v>8.1</v>
      </c>
      <c r="I202" s="115" t="s">
        <v>35</v>
      </c>
      <c r="J202" s="115">
        <v>19</v>
      </c>
      <c r="K202" s="115" t="s">
        <v>39</v>
      </c>
      <c r="L202" s="115">
        <f>SUM(F202:H202:J202)</f>
        <v>34.299999999999997</v>
      </c>
      <c r="M202" s="115" t="s">
        <v>39</v>
      </c>
      <c r="N202" s="133"/>
      <c r="O202" s="115">
        <v>9.8000000000000007</v>
      </c>
      <c r="P202" s="115" t="s">
        <v>34</v>
      </c>
      <c r="Q202" s="115">
        <v>9.6</v>
      </c>
      <c r="R202" s="115" t="s">
        <v>34</v>
      </c>
      <c r="S202" s="115">
        <v>21.3</v>
      </c>
      <c r="T202" s="115" t="str">
        <f t="shared" si="44"/>
        <v>B1</v>
      </c>
      <c r="U202" s="115">
        <f t="shared" si="45"/>
        <v>40.700000000000003</v>
      </c>
      <c r="V202" s="115" t="str">
        <f t="shared" si="46"/>
        <v>A2</v>
      </c>
      <c r="W202" s="161"/>
      <c r="X202" s="115">
        <f t="shared" si="43"/>
        <v>34.700000000000003</v>
      </c>
      <c r="Y202" s="115" t="str">
        <f t="shared" si="47"/>
        <v>A2</v>
      </c>
      <c r="Z202" s="115">
        <f t="shared" si="48"/>
        <v>40.299999999999997</v>
      </c>
      <c r="AA202" s="115" t="str">
        <f t="shared" si="49"/>
        <v>B2</v>
      </c>
      <c r="AB202" s="115">
        <f t="shared" si="50"/>
        <v>75</v>
      </c>
      <c r="AC202" s="115" t="str">
        <f t="shared" si="51"/>
        <v>B1</v>
      </c>
      <c r="AD202" s="115">
        <v>8</v>
      </c>
      <c r="AE202" s="4"/>
      <c r="AF202" s="17"/>
      <c r="AG202" s="26"/>
    </row>
    <row r="203" spans="1:33">
      <c r="A203" s="24"/>
      <c r="B203" s="15"/>
      <c r="C203" s="5"/>
      <c r="D203" s="27" t="s">
        <v>32</v>
      </c>
      <c r="E203" s="129"/>
      <c r="F203" s="115">
        <v>9.6</v>
      </c>
      <c r="G203" s="115" t="s">
        <v>34</v>
      </c>
      <c r="H203" s="115">
        <v>9.6</v>
      </c>
      <c r="I203" s="115" t="s">
        <v>34</v>
      </c>
      <c r="J203" s="115">
        <v>27.3</v>
      </c>
      <c r="K203" s="115" t="s">
        <v>34</v>
      </c>
      <c r="L203" s="115">
        <f>SUM(F203:H203:J203)</f>
        <v>46.5</v>
      </c>
      <c r="M203" s="115" t="s">
        <v>34</v>
      </c>
      <c r="N203" s="133"/>
      <c r="O203" s="115">
        <v>10</v>
      </c>
      <c r="P203" s="115" t="s">
        <v>34</v>
      </c>
      <c r="Q203" s="115">
        <v>9.4</v>
      </c>
      <c r="R203" s="115" t="s">
        <v>34</v>
      </c>
      <c r="S203" s="115">
        <v>28.5</v>
      </c>
      <c r="T203" s="115" t="str">
        <f t="shared" si="44"/>
        <v>A1</v>
      </c>
      <c r="U203" s="115">
        <f t="shared" si="45"/>
        <v>47.9</v>
      </c>
      <c r="V203" s="115" t="str">
        <f t="shared" si="46"/>
        <v>A1</v>
      </c>
      <c r="W203" s="161"/>
      <c r="X203" s="115">
        <f t="shared" si="43"/>
        <v>38.6</v>
      </c>
      <c r="Y203" s="115" t="str">
        <f t="shared" si="47"/>
        <v>A1</v>
      </c>
      <c r="Z203" s="115">
        <f t="shared" si="48"/>
        <v>55.8</v>
      </c>
      <c r="AA203" s="115" t="str">
        <f t="shared" si="49"/>
        <v>A1</v>
      </c>
      <c r="AB203" s="115">
        <f t="shared" si="50"/>
        <v>94.4</v>
      </c>
      <c r="AC203" s="115" t="str">
        <f t="shared" si="51"/>
        <v>A1</v>
      </c>
      <c r="AD203" s="115">
        <v>10</v>
      </c>
      <c r="AE203" s="4"/>
      <c r="AF203" s="17"/>
      <c r="AG203" s="26"/>
    </row>
    <row r="204" spans="1:33">
      <c r="A204" s="24"/>
      <c r="B204" s="15"/>
      <c r="C204" s="5"/>
      <c r="D204" s="27" t="s">
        <v>17</v>
      </c>
      <c r="E204" s="129"/>
      <c r="F204" s="115">
        <v>8.3000000000000007</v>
      </c>
      <c r="G204" s="115" t="s">
        <v>35</v>
      </c>
      <c r="H204" s="115">
        <v>8.3000000000000007</v>
      </c>
      <c r="I204" s="115" t="s">
        <v>35</v>
      </c>
      <c r="J204" s="115">
        <v>22.8</v>
      </c>
      <c r="K204" s="115" t="s">
        <v>36</v>
      </c>
      <c r="L204" s="115">
        <f>SUM(F204:H204:J204)</f>
        <v>39.400000000000006</v>
      </c>
      <c r="M204" s="115" t="s">
        <v>36</v>
      </c>
      <c r="N204" s="133"/>
      <c r="O204" s="115">
        <v>9.3000000000000007</v>
      </c>
      <c r="P204" s="115" t="s">
        <v>34</v>
      </c>
      <c r="Q204" s="115">
        <v>9</v>
      </c>
      <c r="R204" s="115" t="s">
        <v>35</v>
      </c>
      <c r="S204" s="115">
        <v>25.2</v>
      </c>
      <c r="T204" s="115" t="str">
        <f t="shared" si="44"/>
        <v>A2</v>
      </c>
      <c r="U204" s="115">
        <f t="shared" si="45"/>
        <v>43.5</v>
      </c>
      <c r="V204" s="115" t="str">
        <f t="shared" si="46"/>
        <v>A2</v>
      </c>
      <c r="W204" s="161"/>
      <c r="X204" s="115">
        <f t="shared" si="43"/>
        <v>34.900000000000006</v>
      </c>
      <c r="Y204" s="115" t="str">
        <f t="shared" si="47"/>
        <v>A2</v>
      </c>
      <c r="Z204" s="115">
        <f t="shared" si="48"/>
        <v>48</v>
      </c>
      <c r="AA204" s="115" t="str">
        <f t="shared" si="49"/>
        <v>B1</v>
      </c>
      <c r="AB204" s="115">
        <f t="shared" si="50"/>
        <v>82.9</v>
      </c>
      <c r="AC204" s="115" t="str">
        <f t="shared" si="51"/>
        <v>A2</v>
      </c>
      <c r="AD204" s="115">
        <v>9</v>
      </c>
      <c r="AE204" s="4"/>
      <c r="AF204" s="17"/>
      <c r="AG204" s="26"/>
    </row>
    <row r="205" spans="1:33">
      <c r="A205" s="24"/>
      <c r="B205" s="15"/>
      <c r="C205" s="5"/>
      <c r="D205" s="27" t="s">
        <v>18</v>
      </c>
      <c r="E205" s="129"/>
      <c r="F205" s="115">
        <v>8.6</v>
      </c>
      <c r="G205" s="115" t="s">
        <v>35</v>
      </c>
      <c r="H205" s="115">
        <v>8.6</v>
      </c>
      <c r="I205" s="115" t="s">
        <v>35</v>
      </c>
      <c r="J205" s="115">
        <v>25.8</v>
      </c>
      <c r="K205" s="115" t="s">
        <v>35</v>
      </c>
      <c r="L205" s="115">
        <f>SUM(F205:H205:J205)</f>
        <v>43</v>
      </c>
      <c r="M205" s="115" t="s">
        <v>39</v>
      </c>
      <c r="N205" s="133"/>
      <c r="O205" s="115">
        <v>9.1999999999999993</v>
      </c>
      <c r="P205" s="115" t="s">
        <v>34</v>
      </c>
      <c r="Q205" s="115">
        <v>8.6</v>
      </c>
      <c r="R205" s="115" t="s">
        <v>35</v>
      </c>
      <c r="S205" s="115">
        <v>17.100000000000001</v>
      </c>
      <c r="T205" s="115" t="str">
        <f t="shared" si="44"/>
        <v>C1</v>
      </c>
      <c r="U205" s="115">
        <f t="shared" si="45"/>
        <v>34.9</v>
      </c>
      <c r="V205" s="115" t="str">
        <f t="shared" si="46"/>
        <v>B2</v>
      </c>
      <c r="W205" s="161"/>
      <c r="X205" s="115">
        <f t="shared" si="43"/>
        <v>35</v>
      </c>
      <c r="Y205" s="115" t="str">
        <f t="shared" si="47"/>
        <v>A2</v>
      </c>
      <c r="Z205" s="115">
        <f t="shared" si="48"/>
        <v>42.900000000000006</v>
      </c>
      <c r="AA205" s="115" t="str">
        <f t="shared" si="49"/>
        <v>B1</v>
      </c>
      <c r="AB205" s="115">
        <f t="shared" si="50"/>
        <v>77.900000000000006</v>
      </c>
      <c r="AC205" s="115" t="str">
        <f t="shared" si="51"/>
        <v>B1</v>
      </c>
      <c r="AD205" s="115">
        <v>8</v>
      </c>
      <c r="AE205" s="4"/>
      <c r="AF205" s="17"/>
      <c r="AG205" s="26"/>
    </row>
    <row r="206" spans="1:33">
      <c r="A206" s="24"/>
      <c r="B206" s="15"/>
      <c r="C206" s="5"/>
      <c r="D206" s="27" t="s">
        <v>33</v>
      </c>
      <c r="E206" s="129"/>
      <c r="F206" s="115"/>
      <c r="G206" s="115"/>
      <c r="H206" s="115"/>
      <c r="I206" s="115"/>
      <c r="J206" s="115">
        <v>15.6</v>
      </c>
      <c r="K206" s="115" t="s">
        <v>38</v>
      </c>
      <c r="L206" s="115"/>
      <c r="M206" s="115"/>
      <c r="N206" s="133"/>
      <c r="O206" s="115"/>
      <c r="P206" s="115"/>
      <c r="Q206" s="115"/>
      <c r="R206" s="115"/>
      <c r="S206" s="115">
        <v>26.4</v>
      </c>
      <c r="T206" s="115" t="str">
        <f t="shared" si="44"/>
        <v>A2</v>
      </c>
      <c r="U206" s="115"/>
      <c r="V206" s="115"/>
      <c r="W206" s="161"/>
      <c r="X206" s="115"/>
      <c r="Y206" s="115"/>
      <c r="Z206" s="115">
        <f t="shared" si="48"/>
        <v>42</v>
      </c>
      <c r="AA206" s="115" t="str">
        <f t="shared" si="49"/>
        <v>B2</v>
      </c>
      <c r="AB206" s="115"/>
      <c r="AC206" s="115"/>
      <c r="AD206" s="115"/>
      <c r="AE206" s="4"/>
      <c r="AF206" s="17"/>
      <c r="AG206" s="26"/>
    </row>
    <row r="207" spans="1:33">
      <c r="A207" s="24"/>
      <c r="B207" s="15"/>
      <c r="C207" s="5"/>
      <c r="D207" s="27" t="s">
        <v>68</v>
      </c>
      <c r="E207" s="129"/>
      <c r="F207" s="115"/>
      <c r="G207" s="115"/>
      <c r="H207" s="115"/>
      <c r="I207" s="115"/>
      <c r="J207" s="115">
        <v>30</v>
      </c>
      <c r="K207" s="115" t="s">
        <v>34</v>
      </c>
      <c r="L207" s="115"/>
      <c r="M207" s="115"/>
      <c r="N207" s="133"/>
      <c r="O207" s="115"/>
      <c r="P207" s="115"/>
      <c r="Q207" s="115"/>
      <c r="R207" s="115"/>
      <c r="S207" s="115">
        <v>27</v>
      </c>
      <c r="T207" s="115" t="str">
        <f t="shared" si="44"/>
        <v>A2</v>
      </c>
      <c r="U207" s="115"/>
      <c r="V207" s="115"/>
      <c r="W207" s="161"/>
      <c r="X207" s="115"/>
      <c r="Y207" s="115"/>
      <c r="Z207" s="115">
        <f t="shared" si="48"/>
        <v>57</v>
      </c>
      <c r="AA207" s="115" t="str">
        <f t="shared" si="49"/>
        <v>A1</v>
      </c>
      <c r="AB207" s="115"/>
      <c r="AC207" s="115"/>
      <c r="AD207" s="115"/>
      <c r="AE207" s="4"/>
      <c r="AF207" s="17"/>
      <c r="AG207" s="26"/>
    </row>
    <row r="208" spans="1:33">
      <c r="A208" s="24"/>
      <c r="B208" s="15"/>
      <c r="C208" s="5"/>
      <c r="D208" s="138" t="s">
        <v>19</v>
      </c>
      <c r="E208" s="129"/>
      <c r="F208" s="117"/>
      <c r="G208" s="117"/>
      <c r="H208" s="117"/>
      <c r="I208" s="117"/>
      <c r="J208" s="117"/>
      <c r="K208" s="117"/>
      <c r="L208" s="152" t="s">
        <v>89</v>
      </c>
      <c r="M208" s="153"/>
      <c r="N208" s="133"/>
      <c r="O208" s="148"/>
      <c r="P208" s="148"/>
      <c r="Q208" s="148"/>
      <c r="R208" s="148"/>
      <c r="S208" s="150"/>
      <c r="T208" s="150"/>
      <c r="U208" s="152" t="s">
        <v>98</v>
      </c>
      <c r="V208" s="153"/>
      <c r="W208" s="161"/>
      <c r="X208" s="150"/>
      <c r="Y208" s="150"/>
      <c r="Z208" s="150"/>
      <c r="AA208" s="150"/>
      <c r="AB208" s="152" t="s">
        <v>108</v>
      </c>
      <c r="AC208" s="153"/>
      <c r="AD208" s="143"/>
      <c r="AE208" s="4"/>
      <c r="AF208" s="17"/>
      <c r="AG208" s="26"/>
    </row>
    <row r="209" spans="1:33" ht="15.75" thickBot="1">
      <c r="A209" s="24"/>
      <c r="B209" s="15"/>
      <c r="C209" s="5"/>
      <c r="D209" s="139"/>
      <c r="E209" s="130"/>
      <c r="F209" s="118"/>
      <c r="G209" s="118"/>
      <c r="H209" s="118"/>
      <c r="I209" s="118"/>
      <c r="J209" s="118"/>
      <c r="K209" s="118"/>
      <c r="L209" s="154"/>
      <c r="M209" s="155"/>
      <c r="N209" s="134"/>
      <c r="O209" s="149"/>
      <c r="P209" s="149"/>
      <c r="Q209" s="149"/>
      <c r="R209" s="149"/>
      <c r="S209" s="151"/>
      <c r="T209" s="151"/>
      <c r="U209" s="154"/>
      <c r="V209" s="155"/>
      <c r="W209" s="162"/>
      <c r="X209" s="151"/>
      <c r="Y209" s="151"/>
      <c r="Z209" s="151"/>
      <c r="AA209" s="151"/>
      <c r="AB209" s="154"/>
      <c r="AC209" s="155"/>
      <c r="AD209" s="144"/>
      <c r="AE209" s="4"/>
      <c r="AF209" s="17"/>
      <c r="AG209" s="26"/>
    </row>
    <row r="210" spans="1:33" ht="15.75" thickBot="1">
      <c r="A210" s="24"/>
      <c r="B210" s="15"/>
      <c r="C210" s="6"/>
      <c r="D210" s="7"/>
      <c r="E210" s="7"/>
      <c r="F210" s="7"/>
      <c r="G210" s="99"/>
      <c r="H210" s="7"/>
      <c r="I210" s="7"/>
      <c r="J210" s="7"/>
      <c r="K210" s="7"/>
      <c r="L210" s="7"/>
      <c r="M210" s="7"/>
      <c r="N210" s="7"/>
      <c r="O210" s="71"/>
      <c r="P210" s="71"/>
      <c r="Q210" s="71"/>
      <c r="R210" s="71"/>
      <c r="S210" s="71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11"/>
      <c r="AF210" s="17"/>
      <c r="AG210" s="26"/>
    </row>
    <row r="211" spans="1:33">
      <c r="A211" s="24"/>
      <c r="B211" s="15"/>
      <c r="C211" s="16"/>
      <c r="D211" s="16"/>
      <c r="E211" s="16"/>
      <c r="F211" s="16"/>
      <c r="G211" s="95"/>
      <c r="H211" s="16"/>
      <c r="I211" s="16"/>
      <c r="J211" s="16"/>
      <c r="K211" s="16"/>
      <c r="L211" s="16"/>
      <c r="M211" s="16"/>
      <c r="N211" s="16"/>
      <c r="O211" s="68"/>
      <c r="P211" s="68"/>
      <c r="Q211" s="68"/>
      <c r="R211" s="68"/>
      <c r="S211" s="68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16"/>
      <c r="AF211" s="17"/>
      <c r="AG211" s="26"/>
    </row>
    <row r="212" spans="1:33">
      <c r="A212" s="24"/>
      <c r="B212" s="15"/>
      <c r="C212" s="16"/>
      <c r="D212" s="16"/>
      <c r="E212" s="16"/>
      <c r="F212" s="16"/>
      <c r="G212" s="95"/>
      <c r="H212" s="16"/>
      <c r="I212" s="16"/>
      <c r="J212" s="16"/>
      <c r="K212" s="16"/>
      <c r="L212" s="16"/>
      <c r="M212" s="16"/>
      <c r="N212" s="16"/>
      <c r="O212" s="68"/>
      <c r="P212" s="68"/>
      <c r="Q212" s="68"/>
      <c r="R212" s="68"/>
      <c r="S212" s="68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16"/>
      <c r="AF212" s="17"/>
      <c r="AG212" s="26"/>
    </row>
    <row r="213" spans="1:33">
      <c r="A213" s="24"/>
      <c r="B213" s="15"/>
      <c r="C213" s="16"/>
      <c r="D213" s="16"/>
      <c r="E213" s="16"/>
      <c r="F213" s="16"/>
      <c r="G213" s="95"/>
      <c r="H213" s="16"/>
      <c r="I213" s="16"/>
      <c r="J213" s="16"/>
      <c r="K213" s="16"/>
      <c r="L213" s="16"/>
      <c r="M213" s="16"/>
      <c r="N213" s="16"/>
      <c r="O213" s="68"/>
      <c r="P213" s="68"/>
      <c r="Q213" s="68"/>
      <c r="R213" s="119" t="s">
        <v>75</v>
      </c>
      <c r="S213" s="119"/>
      <c r="T213" s="119"/>
      <c r="U213" s="119"/>
      <c r="V213" s="119"/>
      <c r="W213" s="39"/>
      <c r="X213" s="39"/>
      <c r="Y213" s="39"/>
      <c r="Z213" s="39"/>
      <c r="AA213" s="119" t="s">
        <v>29</v>
      </c>
      <c r="AB213" s="119"/>
      <c r="AC213" s="119"/>
      <c r="AD213" s="119"/>
      <c r="AE213" s="16"/>
      <c r="AF213" s="17"/>
      <c r="AG213" s="26"/>
    </row>
    <row r="214" spans="1:33">
      <c r="A214" s="24"/>
      <c r="B214" s="15"/>
      <c r="C214" s="16"/>
      <c r="D214" s="145" t="s">
        <v>25</v>
      </c>
      <c r="E214" s="145"/>
      <c r="F214" s="145"/>
      <c r="G214" s="145"/>
      <c r="H214" s="16"/>
      <c r="I214" s="145" t="s">
        <v>25</v>
      </c>
      <c r="J214" s="145"/>
      <c r="K214" s="145"/>
      <c r="L214" s="145"/>
      <c r="M214" s="145"/>
      <c r="N214" s="16"/>
      <c r="O214" s="68"/>
      <c r="P214" s="68"/>
      <c r="Q214" s="68"/>
      <c r="R214" s="146" t="s">
        <v>26</v>
      </c>
      <c r="S214" s="146"/>
      <c r="T214" s="146"/>
      <c r="U214" s="146"/>
      <c r="V214" s="146"/>
      <c r="W214" s="39"/>
      <c r="X214" s="39"/>
      <c r="Y214" s="39"/>
      <c r="Z214" s="147" t="s">
        <v>26</v>
      </c>
      <c r="AA214" s="147"/>
      <c r="AB214" s="147"/>
      <c r="AC214" s="147"/>
      <c r="AD214" s="39"/>
      <c r="AE214" s="16"/>
      <c r="AF214" s="17"/>
      <c r="AG214" s="26"/>
    </row>
    <row r="215" spans="1:33">
      <c r="A215" s="24"/>
      <c r="B215" s="15"/>
      <c r="C215" s="16"/>
      <c r="D215" s="16"/>
      <c r="E215" s="16"/>
      <c r="F215" s="16"/>
      <c r="G215" s="95"/>
      <c r="H215" s="16"/>
      <c r="I215" s="16"/>
      <c r="J215" s="16"/>
      <c r="K215" s="16"/>
      <c r="L215" s="16"/>
      <c r="M215" s="16"/>
      <c r="N215" s="16"/>
      <c r="O215" s="68"/>
      <c r="P215" s="68"/>
      <c r="Q215" s="68"/>
      <c r="R215" s="68"/>
      <c r="S215" s="68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16"/>
      <c r="AF215" s="17"/>
      <c r="AG215" s="26"/>
    </row>
    <row r="216" spans="1:33">
      <c r="A216" s="24"/>
      <c r="B216" s="15"/>
      <c r="C216" s="16"/>
      <c r="D216" s="18" t="s">
        <v>28</v>
      </c>
      <c r="E216" s="18"/>
      <c r="F216" s="18"/>
      <c r="G216" s="95"/>
      <c r="H216" s="18"/>
      <c r="I216" s="164" t="s">
        <v>23</v>
      </c>
      <c r="J216" s="164"/>
      <c r="K216" s="164"/>
      <c r="L216" s="164"/>
      <c r="M216" s="164"/>
      <c r="N216" s="164"/>
      <c r="O216" s="164"/>
      <c r="P216" s="69"/>
      <c r="Q216" s="69"/>
      <c r="R216" s="119" t="s">
        <v>22</v>
      </c>
      <c r="S216" s="119"/>
      <c r="T216" s="119"/>
      <c r="U216" s="119"/>
      <c r="V216" s="119"/>
      <c r="W216" s="119"/>
      <c r="X216" s="40"/>
      <c r="Y216" s="119" t="s">
        <v>24</v>
      </c>
      <c r="Z216" s="119"/>
      <c r="AA216" s="119"/>
      <c r="AB216" s="119"/>
      <c r="AC216" s="119"/>
      <c r="AD216" s="119"/>
      <c r="AE216" s="16"/>
      <c r="AF216" s="17"/>
      <c r="AG216" s="26"/>
    </row>
    <row r="217" spans="1:33" ht="15.75" thickBot="1">
      <c r="A217" s="24"/>
      <c r="B217" s="19"/>
      <c r="C217" s="20"/>
      <c r="D217" s="20"/>
      <c r="E217" s="20"/>
      <c r="F217" s="20"/>
      <c r="G217" s="100"/>
      <c r="H217" s="20"/>
      <c r="I217" s="20"/>
      <c r="J217" s="20"/>
      <c r="K217" s="20"/>
      <c r="L217" s="20"/>
      <c r="M217" s="20"/>
      <c r="N217" s="20"/>
      <c r="O217" s="72"/>
      <c r="P217" s="72"/>
      <c r="Q217" s="72"/>
      <c r="R217" s="72"/>
      <c r="S217" s="72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20"/>
      <c r="AF217" s="21"/>
      <c r="AG217" s="26"/>
    </row>
    <row r="218" spans="1:33" ht="15.75" thickBot="1">
      <c r="A218" s="140"/>
      <c r="B218" s="141"/>
      <c r="C218" s="141"/>
      <c r="D218" s="141"/>
      <c r="E218" s="141"/>
      <c r="F218" s="141"/>
      <c r="G218" s="141"/>
      <c r="H218" s="141"/>
      <c r="I218" s="141"/>
      <c r="J218" s="141"/>
      <c r="K218" s="141"/>
      <c r="L218" s="141"/>
      <c r="M218" s="141"/>
      <c r="N218" s="141"/>
      <c r="O218" s="141"/>
      <c r="P218" s="141"/>
      <c r="Q218" s="141"/>
      <c r="R218" s="141"/>
      <c r="S218" s="141"/>
      <c r="T218" s="141"/>
      <c r="U218" s="141"/>
      <c r="V218" s="141"/>
      <c r="W218" s="141"/>
      <c r="X218" s="141"/>
      <c r="Y218" s="141"/>
      <c r="Z218" s="141"/>
      <c r="AA218" s="141"/>
      <c r="AB218" s="141"/>
      <c r="AC218" s="141"/>
      <c r="AD218" s="141"/>
      <c r="AE218" s="141"/>
      <c r="AF218" s="141"/>
      <c r="AG218" s="142"/>
    </row>
    <row r="222" spans="1:33" ht="15.75" thickBot="1"/>
    <row r="223" spans="1:33" ht="15.75" thickBot="1">
      <c r="A223" s="23"/>
      <c r="B223" s="22"/>
      <c r="C223" s="22"/>
      <c r="D223" s="22"/>
      <c r="E223" s="22"/>
      <c r="F223" s="22"/>
      <c r="G223" s="94"/>
      <c r="H223" s="22"/>
      <c r="I223" s="22"/>
      <c r="J223" s="22"/>
      <c r="K223" s="22"/>
      <c r="L223" s="22"/>
      <c r="M223" s="22"/>
      <c r="N223" s="22"/>
      <c r="O223" s="67"/>
      <c r="P223" s="67"/>
      <c r="Q223" s="67"/>
      <c r="R223" s="67"/>
      <c r="S223" s="67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22"/>
      <c r="AF223" s="22"/>
      <c r="AG223" s="25"/>
    </row>
    <row r="224" spans="1:33" ht="24.75">
      <c r="A224" s="24"/>
      <c r="B224" s="12"/>
      <c r="C224" s="13"/>
      <c r="D224" s="122" t="s">
        <v>0</v>
      </c>
      <c r="E224" s="122"/>
      <c r="F224" s="122"/>
      <c r="G224" s="122"/>
      <c r="H224" s="122"/>
      <c r="I224" s="122"/>
      <c r="J224" s="122"/>
      <c r="K224" s="122"/>
      <c r="L224" s="122"/>
      <c r="M224" s="122"/>
      <c r="N224" s="122"/>
      <c r="O224" s="122"/>
      <c r="P224" s="122"/>
      <c r="Q224" s="122"/>
      <c r="R224" s="122"/>
      <c r="S224" s="122"/>
      <c r="T224" s="122"/>
      <c r="U224" s="122"/>
      <c r="V224" s="122"/>
      <c r="W224" s="122"/>
      <c r="X224" s="122"/>
      <c r="Y224" s="122"/>
      <c r="Z224" s="122"/>
      <c r="AA224" s="122"/>
      <c r="AB224" s="122"/>
      <c r="AC224" s="122"/>
      <c r="AD224" s="122"/>
      <c r="AE224" s="13"/>
      <c r="AF224" s="14"/>
      <c r="AG224" s="26"/>
    </row>
    <row r="225" spans="1:33" ht="22.5">
      <c r="A225" s="24"/>
      <c r="B225" s="15"/>
      <c r="C225" s="16"/>
      <c r="D225" s="123" t="s">
        <v>27</v>
      </c>
      <c r="E225" s="123"/>
      <c r="F225" s="123"/>
      <c r="G225" s="123"/>
      <c r="H225" s="123"/>
      <c r="I225" s="123"/>
      <c r="J225" s="123"/>
      <c r="K225" s="123"/>
      <c r="L225" s="123"/>
      <c r="M225" s="123"/>
      <c r="N225" s="123"/>
      <c r="O225" s="123"/>
      <c r="P225" s="123"/>
      <c r="Q225" s="123"/>
      <c r="R225" s="123"/>
      <c r="S225" s="123"/>
      <c r="T225" s="123"/>
      <c r="U225" s="123"/>
      <c r="V225" s="123"/>
      <c r="W225" s="123"/>
      <c r="X225" s="123"/>
      <c r="Y225" s="123"/>
      <c r="Z225" s="123"/>
      <c r="AA225" s="123"/>
      <c r="AB225" s="123"/>
      <c r="AC225" s="123"/>
      <c r="AD225" s="123"/>
      <c r="AE225" s="16"/>
      <c r="AF225" s="17"/>
      <c r="AG225" s="26"/>
    </row>
    <row r="226" spans="1:33" ht="15.75">
      <c r="A226" s="24"/>
      <c r="B226" s="15"/>
      <c r="C226" s="16"/>
      <c r="D226" s="124" t="s">
        <v>72</v>
      </c>
      <c r="E226" s="124"/>
      <c r="F226" s="124"/>
      <c r="G226" s="124"/>
      <c r="H226" s="124"/>
      <c r="I226" s="124"/>
      <c r="J226" s="124"/>
      <c r="K226" s="124"/>
      <c r="L226" s="124"/>
      <c r="M226" s="124"/>
      <c r="N226" s="124"/>
      <c r="O226" s="124"/>
      <c r="P226" s="124"/>
      <c r="Q226" s="124"/>
      <c r="R226" s="124"/>
      <c r="S226" s="124"/>
      <c r="T226" s="124"/>
      <c r="U226" s="124"/>
      <c r="V226" s="124"/>
      <c r="W226" s="124"/>
      <c r="X226" s="124"/>
      <c r="Y226" s="124"/>
      <c r="Z226" s="124"/>
      <c r="AA226" s="124"/>
      <c r="AB226" s="124"/>
      <c r="AC226" s="124"/>
      <c r="AD226" s="124"/>
      <c r="AE226" s="16"/>
      <c r="AF226" s="17"/>
      <c r="AG226" s="26"/>
    </row>
    <row r="227" spans="1:33">
      <c r="A227" s="24"/>
      <c r="B227" s="15"/>
      <c r="C227" s="16"/>
      <c r="D227" s="30"/>
      <c r="E227" s="30"/>
      <c r="F227" s="30"/>
      <c r="G227" s="95"/>
      <c r="H227" s="30"/>
      <c r="I227" s="30"/>
      <c r="J227" s="30"/>
      <c r="K227" s="30"/>
      <c r="L227" s="30"/>
      <c r="M227" s="30"/>
      <c r="N227" s="30"/>
      <c r="O227" s="68"/>
      <c r="P227" s="68"/>
      <c r="Q227" s="68"/>
      <c r="R227" s="68"/>
      <c r="S227" s="68"/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16"/>
      <c r="AF227" s="17"/>
      <c r="AG227" s="26"/>
    </row>
    <row r="228" spans="1:33" ht="15.75">
      <c r="A228" s="24"/>
      <c r="B228" s="15"/>
      <c r="C228" s="16"/>
      <c r="D228" s="124" t="s">
        <v>60</v>
      </c>
      <c r="E228" s="124"/>
      <c r="F228" s="124"/>
      <c r="G228" s="124"/>
      <c r="H228" s="124"/>
      <c r="I228" s="124"/>
      <c r="J228" s="124"/>
      <c r="K228" s="124"/>
      <c r="L228" s="124"/>
      <c r="M228" s="124"/>
      <c r="N228" s="124"/>
      <c r="O228" s="124"/>
      <c r="P228" s="124"/>
      <c r="Q228" s="124"/>
      <c r="R228" s="124"/>
      <c r="S228" s="124"/>
      <c r="T228" s="124"/>
      <c r="U228" s="124"/>
      <c r="V228" s="124"/>
      <c r="W228" s="124"/>
      <c r="X228" s="124"/>
      <c r="Y228" s="124"/>
      <c r="Z228" s="124"/>
      <c r="AA228" s="124"/>
      <c r="AB228" s="124"/>
      <c r="AC228" s="124"/>
      <c r="AD228" s="124"/>
      <c r="AE228" s="16"/>
      <c r="AF228" s="17"/>
      <c r="AG228" s="26"/>
    </row>
    <row r="229" spans="1:33">
      <c r="A229" s="24"/>
      <c r="B229" s="15"/>
      <c r="C229" s="16"/>
      <c r="D229" s="30"/>
      <c r="E229" s="30"/>
      <c r="F229" s="30"/>
      <c r="G229" s="95"/>
      <c r="H229" s="30"/>
      <c r="I229" s="30"/>
      <c r="J229" s="30"/>
      <c r="K229" s="30"/>
      <c r="L229" s="30"/>
      <c r="M229" s="30"/>
      <c r="N229" s="30"/>
      <c r="O229" s="68"/>
      <c r="P229" s="68"/>
      <c r="Q229" s="68"/>
      <c r="R229" s="68"/>
      <c r="S229" s="68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16"/>
      <c r="AF229" s="17"/>
      <c r="AG229" s="26"/>
    </row>
    <row r="230" spans="1:33" ht="15.75">
      <c r="A230" s="24"/>
      <c r="B230" s="15"/>
      <c r="C230" s="16"/>
      <c r="D230" s="124" t="s">
        <v>61</v>
      </c>
      <c r="E230" s="124"/>
      <c r="F230" s="124"/>
      <c r="G230" s="124"/>
      <c r="H230" s="124"/>
      <c r="I230" s="124"/>
      <c r="J230" s="124"/>
      <c r="K230" s="124"/>
      <c r="L230" s="124"/>
      <c r="M230" s="124"/>
      <c r="N230" s="124"/>
      <c r="O230" s="124"/>
      <c r="P230" s="124"/>
      <c r="Q230" s="124"/>
      <c r="R230" s="124"/>
      <c r="S230" s="124"/>
      <c r="T230" s="124"/>
      <c r="U230" s="124"/>
      <c r="V230" s="124"/>
      <c r="W230" s="124"/>
      <c r="X230" s="124"/>
      <c r="Y230" s="124"/>
      <c r="Z230" s="124"/>
      <c r="AA230" s="124"/>
      <c r="AB230" s="124"/>
      <c r="AC230" s="124"/>
      <c r="AD230" s="124"/>
      <c r="AE230" s="16"/>
      <c r="AF230" s="17"/>
      <c r="AG230" s="26"/>
    </row>
    <row r="231" spans="1:33" ht="16.5" thickBot="1">
      <c r="A231" s="24"/>
      <c r="B231" s="15"/>
      <c r="C231" s="16"/>
      <c r="D231" s="29"/>
      <c r="E231" s="29"/>
      <c r="F231" s="29"/>
      <c r="G231" s="96"/>
      <c r="H231" s="29"/>
      <c r="I231" s="29"/>
      <c r="J231" s="29"/>
      <c r="K231" s="29"/>
      <c r="L231" s="29"/>
      <c r="M231" s="29"/>
      <c r="N231" s="29"/>
      <c r="O231" s="69"/>
      <c r="P231" s="69"/>
      <c r="Q231" s="69"/>
      <c r="R231" s="69"/>
      <c r="S231" s="69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16"/>
      <c r="AF231" s="17"/>
      <c r="AG231" s="26"/>
    </row>
    <row r="232" spans="1:33" ht="15.75" thickBot="1">
      <c r="A232" s="24"/>
      <c r="B232" s="15"/>
      <c r="C232" s="8"/>
      <c r="D232" s="9"/>
      <c r="E232" s="9"/>
      <c r="F232" s="9"/>
      <c r="G232" s="97"/>
      <c r="H232" s="9"/>
      <c r="I232" s="9"/>
      <c r="J232" s="9"/>
      <c r="K232" s="9"/>
      <c r="L232" s="9"/>
      <c r="M232" s="9"/>
      <c r="N232" s="9"/>
      <c r="O232" s="70"/>
      <c r="P232" s="70"/>
      <c r="Q232" s="70"/>
      <c r="R232" s="70"/>
      <c r="S232" s="70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10"/>
      <c r="AF232" s="17"/>
      <c r="AG232" s="26"/>
    </row>
    <row r="233" spans="1:33">
      <c r="A233" s="24"/>
      <c r="B233" s="15"/>
      <c r="C233" s="5"/>
      <c r="D233" s="125" t="s">
        <v>1</v>
      </c>
      <c r="E233" s="128"/>
      <c r="F233" s="131" t="s">
        <v>21</v>
      </c>
      <c r="G233" s="131"/>
      <c r="H233" s="131"/>
      <c r="I233" s="131"/>
      <c r="J233" s="131"/>
      <c r="K233" s="131"/>
      <c r="L233" s="131"/>
      <c r="M233" s="131"/>
      <c r="N233" s="132"/>
      <c r="O233" s="135" t="s">
        <v>2</v>
      </c>
      <c r="P233" s="135"/>
      <c r="Q233" s="135"/>
      <c r="R233" s="135"/>
      <c r="S233" s="135"/>
      <c r="T233" s="135"/>
      <c r="U233" s="135"/>
      <c r="V233" s="135"/>
      <c r="W233" s="160"/>
      <c r="X233" s="135" t="s">
        <v>3</v>
      </c>
      <c r="Y233" s="135"/>
      <c r="Z233" s="135"/>
      <c r="AA233" s="135"/>
      <c r="AB233" s="135"/>
      <c r="AC233" s="135"/>
      <c r="AD233" s="163"/>
      <c r="AE233" s="4"/>
      <c r="AF233" s="17"/>
      <c r="AG233" s="26"/>
    </row>
    <row r="234" spans="1:33">
      <c r="A234" s="24"/>
      <c r="B234" s="15"/>
      <c r="C234" s="5"/>
      <c r="D234" s="126"/>
      <c r="E234" s="129"/>
      <c r="F234" s="120" t="s">
        <v>4</v>
      </c>
      <c r="G234" s="120"/>
      <c r="H234" s="120" t="s">
        <v>5</v>
      </c>
      <c r="I234" s="120"/>
      <c r="J234" s="120" t="s">
        <v>30</v>
      </c>
      <c r="K234" s="120"/>
      <c r="L234" s="120" t="s">
        <v>7</v>
      </c>
      <c r="M234" s="120"/>
      <c r="N234" s="133"/>
      <c r="O234" s="121" t="s">
        <v>8</v>
      </c>
      <c r="P234" s="121"/>
      <c r="Q234" s="121" t="s">
        <v>9</v>
      </c>
      <c r="R234" s="121"/>
      <c r="S234" s="121" t="s">
        <v>10</v>
      </c>
      <c r="T234" s="121"/>
      <c r="U234" s="121" t="s">
        <v>7</v>
      </c>
      <c r="V234" s="121"/>
      <c r="W234" s="161"/>
      <c r="X234" s="121" t="s">
        <v>11</v>
      </c>
      <c r="Y234" s="121"/>
      <c r="Z234" s="121" t="s">
        <v>6</v>
      </c>
      <c r="AA234" s="121"/>
      <c r="AB234" s="121" t="s">
        <v>12</v>
      </c>
      <c r="AC234" s="121"/>
      <c r="AD234" s="136" t="s">
        <v>20</v>
      </c>
      <c r="AE234" s="4"/>
      <c r="AF234" s="17"/>
      <c r="AG234" s="26"/>
    </row>
    <row r="235" spans="1:33">
      <c r="A235" s="24"/>
      <c r="B235" s="15"/>
      <c r="C235" s="5"/>
      <c r="D235" s="127"/>
      <c r="E235" s="129"/>
      <c r="F235" s="2">
        <v>0.1</v>
      </c>
      <c r="G235" s="91" t="s">
        <v>13</v>
      </c>
      <c r="H235" s="2">
        <v>0.1</v>
      </c>
      <c r="I235" s="3" t="s">
        <v>13</v>
      </c>
      <c r="J235" s="2">
        <v>0.3</v>
      </c>
      <c r="K235" s="3" t="s">
        <v>13</v>
      </c>
      <c r="L235" s="2">
        <v>0.5</v>
      </c>
      <c r="M235" s="3" t="s">
        <v>13</v>
      </c>
      <c r="N235" s="133"/>
      <c r="O235" s="2">
        <v>0.1</v>
      </c>
      <c r="P235" s="3" t="s">
        <v>13</v>
      </c>
      <c r="Q235" s="2">
        <v>0.1</v>
      </c>
      <c r="R235" s="3" t="s">
        <v>13</v>
      </c>
      <c r="S235" s="2">
        <v>0.3</v>
      </c>
      <c r="T235" s="3" t="s">
        <v>13</v>
      </c>
      <c r="U235" s="2">
        <v>0.5</v>
      </c>
      <c r="V235" s="3" t="s">
        <v>13</v>
      </c>
      <c r="W235" s="161"/>
      <c r="X235" s="2">
        <v>0.4</v>
      </c>
      <c r="Y235" s="3" t="s">
        <v>13</v>
      </c>
      <c r="Z235" s="2">
        <v>0.6</v>
      </c>
      <c r="AA235" s="3" t="s">
        <v>13</v>
      </c>
      <c r="AB235" s="2">
        <v>1</v>
      </c>
      <c r="AC235" s="3" t="s">
        <v>13</v>
      </c>
      <c r="AD235" s="137"/>
      <c r="AE235" s="4"/>
      <c r="AF235" s="17"/>
      <c r="AG235" s="26"/>
    </row>
    <row r="236" spans="1:33">
      <c r="A236" s="24"/>
      <c r="B236" s="15"/>
      <c r="C236" s="5"/>
      <c r="D236" s="27" t="s">
        <v>14</v>
      </c>
      <c r="E236" s="129"/>
      <c r="F236" s="3">
        <v>8.8000000000000007</v>
      </c>
      <c r="G236" s="115" t="s">
        <v>35</v>
      </c>
      <c r="H236" s="115">
        <v>9</v>
      </c>
      <c r="I236" s="115" t="s">
        <v>35</v>
      </c>
      <c r="J236" s="115">
        <v>24.3</v>
      </c>
      <c r="K236" s="115" t="s">
        <v>35</v>
      </c>
      <c r="L236" s="115">
        <f>SUM(F236:H236:J236)</f>
        <v>42.1</v>
      </c>
      <c r="M236" s="115" t="s">
        <v>35</v>
      </c>
      <c r="N236" s="133"/>
      <c r="O236" s="79">
        <v>10</v>
      </c>
      <c r="P236" s="115" t="s">
        <v>34</v>
      </c>
      <c r="Q236" s="115">
        <v>10</v>
      </c>
      <c r="R236" s="115" t="s">
        <v>34</v>
      </c>
      <c r="S236" s="115">
        <v>26.7</v>
      </c>
      <c r="T236" s="115" t="str">
        <f>IF(S236&gt;=27.3,"A1",IF(S236&gt;=24.3,"A2", IF(S236&gt;=21.3,"B1",IF(S236&gt;=18.3,"B2", IF(S236&gt;=15.3,"C1",IF(S236&gt;=12.3,"C2",IF(S236&gt;=9.9,"D",IF(S236&gt;=6.3,"E1",IF(S236&gt;=6.2,"E2")))))))))</f>
        <v>A2</v>
      </c>
      <c r="U236" s="115">
        <f>O236+Q236+S236</f>
        <v>46.7</v>
      </c>
      <c r="V236" s="115" t="str">
        <f>IF(U236&gt;=45.5,"A1",IF(U236&gt;=40.5,"A2", IF(U236&gt;=35.5,"B1",IF(U236&gt;=30.5,"B2", IF(U236&gt;=25.5,"C1",IF(U236&gt;=20.5,"C2",IF(U236&gt;=16.5,"D",IF(U236&gt;=10.5,"E1",IF(U236&gt;=10.4,"E2")))))))))</f>
        <v>A1</v>
      </c>
      <c r="W236" s="161"/>
      <c r="X236" s="112">
        <f t="shared" ref="X236:X242" si="52">SUM(F236,H236,O236,Q236)</f>
        <v>37.799999999999997</v>
      </c>
      <c r="Y236" s="115" t="str">
        <f>IF(X236&gt;=36.4,"A1",IF(X236&gt;=32.4,"A2", IF(X236&gt;=28.4,"B1",IF(X236&gt;=24.4,"B2", IF(X236&gt;=20.4,"C1",IF(X236&gt;=16.4,"C2",IF(X236&gt;=13.2,"D",IF(X236&gt;=8.4,"E1",IF(X236&gt;=8.3,"E2")))))))))</f>
        <v>A1</v>
      </c>
      <c r="Z236" s="115">
        <f>J236+S236</f>
        <v>51</v>
      </c>
      <c r="AA236" s="115" t="str">
        <f>IF(Z236&gt;=54.5,"A1",IF(Z236&gt;=48.5,"A2", IF(Z236&gt;=42.5,"B1",IF(Z236&gt;=36.5,"B2", IF(Z236&gt;=30.5,"C1",IF(Z236&gt;=24.5,"C2",IF(Z236&gt;=19.8,"D",IF(Z236&gt;=12.6,"E1",IF(Z236&gt;=12.5,"E2")))))))))</f>
        <v>A2</v>
      </c>
      <c r="AB236" s="115">
        <f>L236+U236</f>
        <v>88.800000000000011</v>
      </c>
      <c r="AC236" s="115" t="str">
        <f>IF(AB236&gt;=91,"A1",IF(AB236&gt;=81,"A2", IF(AB236&gt;=71,"B1",IF(AB236&gt;=61,"B2", IF(AB236&gt;=51,"C1",IF(AB236&gt;=41,"C2",IF(AB236&gt;=33,"D",IF(AB236&gt;=21,"E1",IF(AB236&gt;=20,"E2")))))))))</f>
        <v>A2</v>
      </c>
      <c r="AD236" s="115">
        <v>9</v>
      </c>
      <c r="AE236" s="4"/>
      <c r="AF236" s="17"/>
      <c r="AG236" s="26"/>
    </row>
    <row r="237" spans="1:33">
      <c r="A237" s="24"/>
      <c r="B237" s="15"/>
      <c r="C237" s="5"/>
      <c r="D237" s="27" t="s">
        <v>15</v>
      </c>
      <c r="E237" s="129"/>
      <c r="F237" s="115">
        <v>8.5</v>
      </c>
      <c r="G237" s="115" t="s">
        <v>35</v>
      </c>
      <c r="H237" s="115">
        <v>8.8000000000000007</v>
      </c>
      <c r="I237" s="115" t="s">
        <v>35</v>
      </c>
      <c r="J237" s="115">
        <v>24.3</v>
      </c>
      <c r="K237" s="115" t="s">
        <v>35</v>
      </c>
      <c r="L237" s="115">
        <f>SUM(F237:H237:J237)</f>
        <v>41.6</v>
      </c>
      <c r="M237" s="115" t="s">
        <v>35</v>
      </c>
      <c r="N237" s="133"/>
      <c r="O237" s="115">
        <v>9.1999999999999993</v>
      </c>
      <c r="P237" s="115" t="s">
        <v>34</v>
      </c>
      <c r="Q237" s="115">
        <v>9.1999999999999993</v>
      </c>
      <c r="R237" s="115" t="s">
        <v>34</v>
      </c>
      <c r="S237" s="115">
        <v>27.6</v>
      </c>
      <c r="T237" s="115" t="str">
        <f t="shared" ref="T237:T244" si="53">IF(S237&gt;=27.3,"A1",IF(S237&gt;=24.3,"A2", IF(S237&gt;=21.3,"B1",IF(S237&gt;=18.3,"B2", IF(S237&gt;=15.3,"C1",IF(S237&gt;=12.3,"C2",IF(S237&gt;=9.9,"D",IF(S237&gt;=6.3,"E1",IF(S237&gt;=6.2,"E2")))))))))</f>
        <v>A1</v>
      </c>
      <c r="U237" s="115">
        <f t="shared" ref="U237:U242" si="54">O237+Q237+S237</f>
        <v>46</v>
      </c>
      <c r="V237" s="115" t="str">
        <f t="shared" ref="V237:V242" si="55">IF(U237&gt;=45.5,"A1",IF(U237&gt;=40.5,"A2", IF(U237&gt;=35.5,"B1",IF(U237&gt;=30.5,"B2", IF(U237&gt;=25.5,"C1",IF(U237&gt;=20.5,"C2",IF(U237&gt;=16.5,"D",IF(U237&gt;=10.5,"E1",IF(U237&gt;=10.4,"E2")))))))))</f>
        <v>A1</v>
      </c>
      <c r="W237" s="161"/>
      <c r="X237" s="115">
        <f t="shared" si="52"/>
        <v>35.700000000000003</v>
      </c>
      <c r="Y237" s="115" t="str">
        <f t="shared" ref="Y237:Y242" si="56">IF(X237&gt;=36.4,"A1",IF(X237&gt;=32.4,"A2", IF(X237&gt;=28.4,"B1",IF(X237&gt;=24.4,"B2", IF(X237&gt;=20.4,"C1",IF(X237&gt;=16.4,"C2",IF(X237&gt;=13.2,"D",IF(X237&gt;=8.4,"E1",IF(X237&gt;=8.3,"E2")))))))))</f>
        <v>A2</v>
      </c>
      <c r="Z237" s="115">
        <f t="shared" ref="Z237:Z244" si="57">J237+S237</f>
        <v>51.900000000000006</v>
      </c>
      <c r="AA237" s="115" t="str">
        <f t="shared" ref="AA237:AA244" si="58">IF(Z237&gt;=54.5,"A1",IF(Z237&gt;=48.5,"A2", IF(Z237&gt;=42.5,"B1",IF(Z237&gt;=36.5,"B2", IF(Z237&gt;=30.5,"C1",IF(Z237&gt;=24.5,"C2",IF(Z237&gt;=19.8,"D",IF(Z237&gt;=12.6,"E1",IF(Z237&gt;=12.5,"E2")))))))))</f>
        <v>A2</v>
      </c>
      <c r="AB237" s="115">
        <f t="shared" ref="AB237:AB242" si="59">L237+U237</f>
        <v>87.6</v>
      </c>
      <c r="AC237" s="115" t="str">
        <f t="shared" ref="AC237:AC242" si="60">IF(AB237&gt;=91,"A1",IF(AB237&gt;=81,"A2", IF(AB237&gt;=71,"B1",IF(AB237&gt;=61,"B2", IF(AB237&gt;=51,"C1",IF(AB237&gt;=41,"C2",IF(AB237&gt;=33,"D",IF(AB237&gt;=21,"E1",IF(AB237&gt;=20,"E2")))))))))</f>
        <v>A2</v>
      </c>
      <c r="AD237" s="115">
        <v>9</v>
      </c>
      <c r="AE237" s="4"/>
      <c r="AF237" s="17"/>
      <c r="AG237" s="26"/>
    </row>
    <row r="238" spans="1:33">
      <c r="A238" s="24"/>
      <c r="B238" s="15"/>
      <c r="C238" s="5"/>
      <c r="D238" s="27" t="s">
        <v>16</v>
      </c>
      <c r="E238" s="129"/>
      <c r="F238" s="115">
        <v>7.2</v>
      </c>
      <c r="G238" s="115" t="s">
        <v>36</v>
      </c>
      <c r="H238" s="115">
        <v>7.4</v>
      </c>
      <c r="I238" s="115" t="s">
        <v>36</v>
      </c>
      <c r="J238" s="115">
        <v>13.2</v>
      </c>
      <c r="K238" s="115" t="s">
        <v>37</v>
      </c>
      <c r="L238" s="115">
        <f>SUM(F238:H238:J238)</f>
        <v>27.8</v>
      </c>
      <c r="M238" s="115" t="s">
        <v>38</v>
      </c>
      <c r="N238" s="133"/>
      <c r="O238" s="115">
        <v>9</v>
      </c>
      <c r="P238" s="115" t="s">
        <v>35</v>
      </c>
      <c r="Q238" s="115">
        <v>7.6</v>
      </c>
      <c r="R238" s="115" t="s">
        <v>36</v>
      </c>
      <c r="S238" s="115">
        <v>26.4</v>
      </c>
      <c r="T238" s="115" t="str">
        <f t="shared" si="53"/>
        <v>A2</v>
      </c>
      <c r="U238" s="115">
        <f t="shared" si="54"/>
        <v>43</v>
      </c>
      <c r="V238" s="115" t="str">
        <f t="shared" si="55"/>
        <v>A2</v>
      </c>
      <c r="W238" s="161"/>
      <c r="X238" s="115">
        <f t="shared" si="52"/>
        <v>31.200000000000003</v>
      </c>
      <c r="Y238" s="115" t="str">
        <f t="shared" si="56"/>
        <v>B1</v>
      </c>
      <c r="Z238" s="115">
        <f t="shared" si="57"/>
        <v>39.599999999999994</v>
      </c>
      <c r="AA238" s="115" t="str">
        <f t="shared" si="58"/>
        <v>B2</v>
      </c>
      <c r="AB238" s="115">
        <f t="shared" si="59"/>
        <v>70.8</v>
      </c>
      <c r="AC238" s="115" t="str">
        <f t="shared" si="60"/>
        <v>B2</v>
      </c>
      <c r="AD238" s="115">
        <v>7</v>
      </c>
      <c r="AE238" s="4"/>
      <c r="AF238" s="17"/>
      <c r="AG238" s="26"/>
    </row>
    <row r="239" spans="1:33">
      <c r="A239" s="24"/>
      <c r="B239" s="15"/>
      <c r="C239" s="5"/>
      <c r="D239" s="27" t="s">
        <v>31</v>
      </c>
      <c r="E239" s="129"/>
      <c r="F239" s="115">
        <v>7</v>
      </c>
      <c r="G239" s="115" t="s">
        <v>39</v>
      </c>
      <c r="H239" s="115">
        <v>7.2</v>
      </c>
      <c r="I239" s="115" t="s">
        <v>36</v>
      </c>
      <c r="J239" s="115">
        <v>19.2</v>
      </c>
      <c r="K239" s="115" t="s">
        <v>39</v>
      </c>
      <c r="L239" s="115">
        <f>SUM(F239:H239:J239)</f>
        <v>33.4</v>
      </c>
      <c r="M239" s="115" t="s">
        <v>39</v>
      </c>
      <c r="N239" s="133"/>
      <c r="O239" s="115">
        <v>9.6999999999999993</v>
      </c>
      <c r="P239" s="115" t="s">
        <v>34</v>
      </c>
      <c r="Q239" s="115">
        <v>9.8000000000000007</v>
      </c>
      <c r="R239" s="115" t="s">
        <v>34</v>
      </c>
      <c r="S239" s="115">
        <v>18.3</v>
      </c>
      <c r="T239" s="115" t="str">
        <f t="shared" si="53"/>
        <v>B2</v>
      </c>
      <c r="U239" s="115">
        <f t="shared" si="54"/>
        <v>37.799999999999997</v>
      </c>
      <c r="V239" s="115" t="str">
        <f t="shared" si="55"/>
        <v>B1</v>
      </c>
      <c r="W239" s="161"/>
      <c r="X239" s="115">
        <f t="shared" si="52"/>
        <v>33.700000000000003</v>
      </c>
      <c r="Y239" s="115" t="str">
        <f t="shared" si="56"/>
        <v>A2</v>
      </c>
      <c r="Z239" s="115">
        <f t="shared" si="57"/>
        <v>37.5</v>
      </c>
      <c r="AA239" s="115" t="str">
        <f t="shared" si="58"/>
        <v>B2</v>
      </c>
      <c r="AB239" s="115">
        <f t="shared" si="59"/>
        <v>71.199999999999989</v>
      </c>
      <c r="AC239" s="115" t="str">
        <f t="shared" si="60"/>
        <v>B1</v>
      </c>
      <c r="AD239" s="115">
        <v>8</v>
      </c>
      <c r="AE239" s="4"/>
      <c r="AF239" s="17"/>
      <c r="AG239" s="26"/>
    </row>
    <row r="240" spans="1:33">
      <c r="A240" s="24"/>
      <c r="B240" s="15"/>
      <c r="C240" s="5"/>
      <c r="D240" s="27" t="s">
        <v>32</v>
      </c>
      <c r="E240" s="129"/>
      <c r="F240" s="115">
        <v>8.6</v>
      </c>
      <c r="G240" s="115" t="s">
        <v>35</v>
      </c>
      <c r="H240" s="115">
        <v>9</v>
      </c>
      <c r="I240" s="115" t="s">
        <v>35</v>
      </c>
      <c r="J240" s="115">
        <v>27</v>
      </c>
      <c r="K240" s="115" t="s">
        <v>35</v>
      </c>
      <c r="L240" s="115">
        <f>SUM(F240:H240:J240)</f>
        <v>44.6</v>
      </c>
      <c r="M240" s="115" t="s">
        <v>35</v>
      </c>
      <c r="N240" s="133"/>
      <c r="O240" s="115">
        <v>9.1999999999999993</v>
      </c>
      <c r="P240" s="115" t="s">
        <v>34</v>
      </c>
      <c r="Q240" s="115">
        <v>9.4</v>
      </c>
      <c r="R240" s="115" t="s">
        <v>34</v>
      </c>
      <c r="S240" s="115">
        <v>28.5</v>
      </c>
      <c r="T240" s="115" t="str">
        <f t="shared" si="53"/>
        <v>A1</v>
      </c>
      <c r="U240" s="115">
        <f t="shared" si="54"/>
        <v>47.1</v>
      </c>
      <c r="V240" s="115" t="str">
        <f t="shared" si="55"/>
        <v>A1</v>
      </c>
      <c r="W240" s="161"/>
      <c r="X240" s="115">
        <f t="shared" si="52"/>
        <v>36.200000000000003</v>
      </c>
      <c r="Y240" s="115" t="str">
        <f t="shared" si="56"/>
        <v>A2</v>
      </c>
      <c r="Z240" s="115">
        <f t="shared" si="57"/>
        <v>55.5</v>
      </c>
      <c r="AA240" s="115" t="str">
        <f t="shared" si="58"/>
        <v>A1</v>
      </c>
      <c r="AB240" s="115">
        <f t="shared" si="59"/>
        <v>91.7</v>
      </c>
      <c r="AC240" s="115" t="str">
        <f t="shared" si="60"/>
        <v>A1</v>
      </c>
      <c r="AD240" s="115">
        <v>10</v>
      </c>
      <c r="AE240" s="4"/>
      <c r="AF240" s="17"/>
      <c r="AG240" s="26"/>
    </row>
    <row r="241" spans="1:33">
      <c r="A241" s="24"/>
      <c r="B241" s="15"/>
      <c r="C241" s="5"/>
      <c r="D241" s="27" t="s">
        <v>17</v>
      </c>
      <c r="E241" s="129"/>
      <c r="F241" s="115">
        <v>9</v>
      </c>
      <c r="G241" s="115" t="s">
        <v>35</v>
      </c>
      <c r="H241" s="115">
        <v>6.8</v>
      </c>
      <c r="I241" s="115" t="s">
        <v>39</v>
      </c>
      <c r="J241" s="115">
        <v>23.7</v>
      </c>
      <c r="K241" s="115" t="s">
        <v>36</v>
      </c>
      <c r="L241" s="115">
        <f>SUM(F241:H241:J241)</f>
        <v>39.5</v>
      </c>
      <c r="M241" s="115" t="s">
        <v>36</v>
      </c>
      <c r="N241" s="133"/>
      <c r="O241" s="115">
        <v>8.3000000000000007</v>
      </c>
      <c r="P241" s="115" t="s">
        <v>35</v>
      </c>
      <c r="Q241" s="115">
        <v>8.8000000000000007</v>
      </c>
      <c r="R241" s="115" t="s">
        <v>35</v>
      </c>
      <c r="S241" s="115">
        <v>21</v>
      </c>
      <c r="T241" s="115" t="str">
        <f t="shared" si="53"/>
        <v>B2</v>
      </c>
      <c r="U241" s="115">
        <f t="shared" si="54"/>
        <v>38.1</v>
      </c>
      <c r="V241" s="115" t="str">
        <f t="shared" si="55"/>
        <v>B1</v>
      </c>
      <c r="W241" s="161"/>
      <c r="X241" s="115">
        <f t="shared" si="52"/>
        <v>32.900000000000006</v>
      </c>
      <c r="Y241" s="115" t="str">
        <f t="shared" si="56"/>
        <v>A2</v>
      </c>
      <c r="Z241" s="115">
        <f t="shared" si="57"/>
        <v>44.7</v>
      </c>
      <c r="AA241" s="115" t="str">
        <f t="shared" si="58"/>
        <v>B1</v>
      </c>
      <c r="AB241" s="115">
        <f t="shared" si="59"/>
        <v>77.599999999999994</v>
      </c>
      <c r="AC241" s="115" t="str">
        <f t="shared" si="60"/>
        <v>B1</v>
      </c>
      <c r="AD241" s="115">
        <v>8</v>
      </c>
      <c r="AE241" s="4"/>
      <c r="AF241" s="17"/>
      <c r="AG241" s="26"/>
    </row>
    <row r="242" spans="1:33">
      <c r="A242" s="24"/>
      <c r="B242" s="15"/>
      <c r="C242" s="5"/>
      <c r="D242" s="27" t="s">
        <v>18</v>
      </c>
      <c r="E242" s="129"/>
      <c r="F242" s="115">
        <v>8.6999999999999993</v>
      </c>
      <c r="G242" s="115" t="s">
        <v>35</v>
      </c>
      <c r="H242" s="115">
        <v>8.6999999999999993</v>
      </c>
      <c r="I242" s="115" t="s">
        <v>35</v>
      </c>
      <c r="J242" s="115">
        <v>22.8</v>
      </c>
      <c r="K242" s="115" t="s">
        <v>36</v>
      </c>
      <c r="L242" s="115">
        <f>SUM(F242:H242:J242)</f>
        <v>40.200000000000003</v>
      </c>
      <c r="M242" s="115" t="s">
        <v>39</v>
      </c>
      <c r="N242" s="133"/>
      <c r="O242" s="115">
        <v>9.1999999999999993</v>
      </c>
      <c r="P242" s="115" t="s">
        <v>34</v>
      </c>
      <c r="Q242" s="115">
        <v>8.6999999999999993</v>
      </c>
      <c r="R242" s="115" t="s">
        <v>35</v>
      </c>
      <c r="S242" s="115">
        <v>19.2</v>
      </c>
      <c r="T242" s="115" t="str">
        <f t="shared" si="53"/>
        <v>B2</v>
      </c>
      <c r="U242" s="115">
        <f t="shared" si="54"/>
        <v>37.099999999999994</v>
      </c>
      <c r="V242" s="115" t="str">
        <f t="shared" si="55"/>
        <v>B1</v>
      </c>
      <c r="W242" s="161"/>
      <c r="X242" s="115">
        <f t="shared" si="52"/>
        <v>35.299999999999997</v>
      </c>
      <c r="Y242" s="115" t="str">
        <f t="shared" si="56"/>
        <v>A2</v>
      </c>
      <c r="Z242" s="115">
        <f t="shared" si="57"/>
        <v>42</v>
      </c>
      <c r="AA242" s="115" t="str">
        <f t="shared" si="58"/>
        <v>B2</v>
      </c>
      <c r="AB242" s="115">
        <f t="shared" si="59"/>
        <v>77.3</v>
      </c>
      <c r="AC242" s="115" t="str">
        <f t="shared" si="60"/>
        <v>B1</v>
      </c>
      <c r="AD242" s="115">
        <v>8</v>
      </c>
      <c r="AE242" s="4"/>
      <c r="AF242" s="17"/>
      <c r="AG242" s="26"/>
    </row>
    <row r="243" spans="1:33">
      <c r="A243" s="24"/>
      <c r="B243" s="15"/>
      <c r="C243" s="5"/>
      <c r="D243" s="27" t="s">
        <v>33</v>
      </c>
      <c r="E243" s="129"/>
      <c r="F243" s="115"/>
      <c r="G243" s="115"/>
      <c r="H243" s="115"/>
      <c r="I243" s="115"/>
      <c r="J243" s="115">
        <v>12.6</v>
      </c>
      <c r="K243" s="115" t="s">
        <v>37</v>
      </c>
      <c r="L243" s="115"/>
      <c r="M243" s="115"/>
      <c r="N243" s="133"/>
      <c r="O243" s="115"/>
      <c r="P243" s="115"/>
      <c r="Q243" s="115"/>
      <c r="R243" s="115"/>
      <c r="S243" s="115">
        <v>28.8</v>
      </c>
      <c r="T243" s="115" t="str">
        <f t="shared" si="53"/>
        <v>A1</v>
      </c>
      <c r="U243" s="115"/>
      <c r="V243" s="115"/>
      <c r="W243" s="161"/>
      <c r="X243" s="115"/>
      <c r="Y243" s="115"/>
      <c r="Z243" s="115">
        <f t="shared" si="57"/>
        <v>41.4</v>
      </c>
      <c r="AA243" s="115" t="str">
        <f t="shared" si="58"/>
        <v>B2</v>
      </c>
      <c r="AB243" s="115"/>
      <c r="AC243" s="115"/>
      <c r="AD243" s="115"/>
      <c r="AE243" s="4"/>
      <c r="AF243" s="17"/>
      <c r="AG243" s="26"/>
    </row>
    <row r="244" spans="1:33">
      <c r="A244" s="24"/>
      <c r="B244" s="15"/>
      <c r="C244" s="5"/>
      <c r="D244" s="27" t="s">
        <v>68</v>
      </c>
      <c r="E244" s="129"/>
      <c r="F244" s="115"/>
      <c r="G244" s="115"/>
      <c r="H244" s="115"/>
      <c r="I244" s="115"/>
      <c r="J244" s="115">
        <v>25.8</v>
      </c>
      <c r="K244" s="115" t="s">
        <v>35</v>
      </c>
      <c r="L244" s="115"/>
      <c r="M244" s="115"/>
      <c r="N244" s="133"/>
      <c r="O244" s="115"/>
      <c r="P244" s="115"/>
      <c r="Q244" s="115"/>
      <c r="R244" s="115"/>
      <c r="S244" s="115">
        <v>27</v>
      </c>
      <c r="T244" s="115" t="str">
        <f t="shared" si="53"/>
        <v>A2</v>
      </c>
      <c r="U244" s="115"/>
      <c r="V244" s="115"/>
      <c r="W244" s="161"/>
      <c r="X244" s="115"/>
      <c r="Y244" s="115"/>
      <c r="Z244" s="115">
        <f t="shared" si="57"/>
        <v>52.8</v>
      </c>
      <c r="AA244" s="115" t="str">
        <f t="shared" si="58"/>
        <v>A2</v>
      </c>
      <c r="AB244" s="115"/>
      <c r="AC244" s="115"/>
      <c r="AD244" s="115"/>
      <c r="AE244" s="4"/>
      <c r="AF244" s="17"/>
      <c r="AG244" s="26"/>
    </row>
    <row r="245" spans="1:33">
      <c r="A245" s="24"/>
      <c r="B245" s="15"/>
      <c r="C245" s="5"/>
      <c r="D245" s="138" t="s">
        <v>19</v>
      </c>
      <c r="E245" s="129"/>
      <c r="F245" s="117"/>
      <c r="G245" s="117"/>
      <c r="H245" s="117"/>
      <c r="I245" s="117"/>
      <c r="J245" s="117"/>
      <c r="K245" s="117"/>
      <c r="L245" s="152" t="s">
        <v>90</v>
      </c>
      <c r="M245" s="153"/>
      <c r="N245" s="133"/>
      <c r="O245" s="148"/>
      <c r="P245" s="148"/>
      <c r="Q245" s="148"/>
      <c r="R245" s="148"/>
      <c r="S245" s="150"/>
      <c r="T245" s="150"/>
      <c r="U245" s="152" t="s">
        <v>99</v>
      </c>
      <c r="V245" s="153"/>
      <c r="W245" s="161"/>
      <c r="X245" s="150"/>
      <c r="Y245" s="150"/>
      <c r="Z245" s="150"/>
      <c r="AA245" s="150"/>
      <c r="AB245" s="152" t="s">
        <v>109</v>
      </c>
      <c r="AC245" s="153"/>
      <c r="AD245" s="143"/>
      <c r="AE245" s="4"/>
      <c r="AF245" s="17"/>
      <c r="AG245" s="26"/>
    </row>
    <row r="246" spans="1:33" ht="15.75" thickBot="1">
      <c r="A246" s="24"/>
      <c r="B246" s="15"/>
      <c r="C246" s="5"/>
      <c r="D246" s="139"/>
      <c r="E246" s="130"/>
      <c r="F246" s="118"/>
      <c r="G246" s="118"/>
      <c r="H246" s="118"/>
      <c r="I246" s="118"/>
      <c r="J246" s="118"/>
      <c r="K246" s="118"/>
      <c r="L246" s="154"/>
      <c r="M246" s="155"/>
      <c r="N246" s="134"/>
      <c r="O246" s="149"/>
      <c r="P246" s="149"/>
      <c r="Q246" s="149"/>
      <c r="R246" s="149"/>
      <c r="S246" s="151"/>
      <c r="T246" s="151"/>
      <c r="U246" s="154"/>
      <c r="V246" s="155"/>
      <c r="W246" s="162"/>
      <c r="X246" s="151"/>
      <c r="Y246" s="151"/>
      <c r="Z246" s="151"/>
      <c r="AA246" s="151"/>
      <c r="AB246" s="154"/>
      <c r="AC246" s="155"/>
      <c r="AD246" s="144"/>
      <c r="AE246" s="4"/>
      <c r="AF246" s="17"/>
      <c r="AG246" s="26"/>
    </row>
    <row r="247" spans="1:33" ht="15.75" thickBot="1">
      <c r="A247" s="24"/>
      <c r="B247" s="15"/>
      <c r="C247" s="6"/>
      <c r="D247" s="7"/>
      <c r="E247" s="7"/>
      <c r="F247" s="7"/>
      <c r="G247" s="99"/>
      <c r="H247" s="7"/>
      <c r="I247" s="7"/>
      <c r="J247" s="7"/>
      <c r="K247" s="7"/>
      <c r="L247" s="7"/>
      <c r="M247" s="7"/>
      <c r="N247" s="7"/>
      <c r="O247" s="71"/>
      <c r="P247" s="71"/>
      <c r="Q247" s="71"/>
      <c r="R247" s="71"/>
      <c r="S247" s="71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11"/>
      <c r="AF247" s="17"/>
      <c r="AG247" s="26"/>
    </row>
    <row r="248" spans="1:33">
      <c r="A248" s="24"/>
      <c r="B248" s="15"/>
      <c r="C248" s="16"/>
      <c r="D248" s="16"/>
      <c r="E248" s="16"/>
      <c r="F248" s="16"/>
      <c r="G248" s="95"/>
      <c r="H248" s="16"/>
      <c r="I248" s="16"/>
      <c r="J248" s="16"/>
      <c r="K248" s="16"/>
      <c r="L248" s="16"/>
      <c r="M248" s="16"/>
      <c r="N248" s="16"/>
      <c r="O248" s="68"/>
      <c r="P248" s="68"/>
      <c r="Q248" s="68"/>
      <c r="R248" s="68"/>
      <c r="S248" s="68"/>
      <c r="T248" s="39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16"/>
      <c r="AF248" s="17"/>
      <c r="AG248" s="26"/>
    </row>
    <row r="249" spans="1:33">
      <c r="A249" s="24"/>
      <c r="B249" s="15"/>
      <c r="C249" s="16"/>
      <c r="D249" s="16"/>
      <c r="E249" s="16"/>
      <c r="F249" s="16"/>
      <c r="G249" s="95"/>
      <c r="H249" s="16"/>
      <c r="I249" s="16"/>
      <c r="J249" s="16"/>
      <c r="K249" s="16"/>
      <c r="L249" s="16"/>
      <c r="M249" s="16"/>
      <c r="N249" s="16"/>
      <c r="O249" s="68"/>
      <c r="P249" s="68"/>
      <c r="Q249" s="68"/>
      <c r="R249" s="68"/>
      <c r="S249" s="68"/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16"/>
      <c r="AF249" s="17"/>
      <c r="AG249" s="26"/>
    </row>
    <row r="250" spans="1:33">
      <c r="A250" s="24"/>
      <c r="B250" s="15"/>
      <c r="C250" s="16"/>
      <c r="D250" s="16"/>
      <c r="E250" s="16"/>
      <c r="F250" s="16"/>
      <c r="G250" s="95"/>
      <c r="H250" s="16"/>
      <c r="I250" s="16"/>
      <c r="J250" s="16"/>
      <c r="K250" s="16"/>
      <c r="L250" s="16"/>
      <c r="M250" s="16"/>
      <c r="N250" s="16"/>
      <c r="O250" s="68"/>
      <c r="P250" s="68"/>
      <c r="Q250" s="68"/>
      <c r="R250" s="119" t="s">
        <v>78</v>
      </c>
      <c r="S250" s="119"/>
      <c r="T250" s="119"/>
      <c r="U250" s="119"/>
      <c r="V250" s="119"/>
      <c r="W250" s="39"/>
      <c r="X250" s="39"/>
      <c r="Y250" s="39"/>
      <c r="Z250" s="39"/>
      <c r="AA250" s="119"/>
      <c r="AB250" s="119"/>
      <c r="AC250" s="119"/>
      <c r="AD250" s="119"/>
      <c r="AE250" s="16"/>
      <c r="AF250" s="17"/>
      <c r="AG250" s="26"/>
    </row>
    <row r="251" spans="1:33">
      <c r="A251" s="24"/>
      <c r="B251" s="15"/>
      <c r="C251" s="16"/>
      <c r="D251" s="145" t="s">
        <v>25</v>
      </c>
      <c r="E251" s="145"/>
      <c r="F251" s="145"/>
      <c r="G251" s="145"/>
      <c r="H251" s="16"/>
      <c r="I251" s="145" t="s">
        <v>25</v>
      </c>
      <c r="J251" s="145"/>
      <c r="K251" s="145"/>
      <c r="L251" s="145"/>
      <c r="M251" s="145"/>
      <c r="N251" s="16"/>
      <c r="O251" s="68"/>
      <c r="P251" s="68"/>
      <c r="Q251" s="68"/>
      <c r="R251" s="146" t="s">
        <v>26</v>
      </c>
      <c r="S251" s="146"/>
      <c r="T251" s="146"/>
      <c r="U251" s="146"/>
      <c r="V251" s="146"/>
      <c r="W251" s="39"/>
      <c r="X251" s="39"/>
      <c r="Y251" s="39"/>
      <c r="Z251" s="147" t="s">
        <v>26</v>
      </c>
      <c r="AA251" s="147"/>
      <c r="AB251" s="147"/>
      <c r="AC251" s="147"/>
      <c r="AD251" s="39"/>
      <c r="AE251" s="16"/>
      <c r="AF251" s="17"/>
      <c r="AG251" s="26"/>
    </row>
    <row r="252" spans="1:33">
      <c r="A252" s="24"/>
      <c r="B252" s="15"/>
      <c r="C252" s="16"/>
      <c r="D252" s="16"/>
      <c r="E252" s="16"/>
      <c r="F252" s="16"/>
      <c r="G252" s="95"/>
      <c r="H252" s="16"/>
      <c r="I252" s="16"/>
      <c r="J252" s="16"/>
      <c r="K252" s="16"/>
      <c r="L252" s="16"/>
      <c r="M252" s="16"/>
      <c r="N252" s="16"/>
      <c r="O252" s="68"/>
      <c r="P252" s="68"/>
      <c r="Q252" s="68"/>
      <c r="R252" s="68"/>
      <c r="S252" s="68"/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16"/>
      <c r="AF252" s="17"/>
      <c r="AG252" s="26"/>
    </row>
    <row r="253" spans="1:33">
      <c r="A253" s="24"/>
      <c r="B253" s="15"/>
      <c r="C253" s="16"/>
      <c r="D253" s="18" t="s">
        <v>28</v>
      </c>
      <c r="E253" s="18"/>
      <c r="F253" s="18"/>
      <c r="G253" s="95"/>
      <c r="H253" s="18"/>
      <c r="I253" s="164" t="s">
        <v>23</v>
      </c>
      <c r="J253" s="164"/>
      <c r="K253" s="164"/>
      <c r="L253" s="164"/>
      <c r="M253" s="164"/>
      <c r="N253" s="164"/>
      <c r="O253" s="164"/>
      <c r="P253" s="69"/>
      <c r="Q253" s="69"/>
      <c r="R253" s="119" t="s">
        <v>22</v>
      </c>
      <c r="S253" s="119"/>
      <c r="T253" s="119"/>
      <c r="U253" s="119"/>
      <c r="V253" s="119"/>
      <c r="W253" s="119"/>
      <c r="X253" s="40"/>
      <c r="Y253" s="119" t="s">
        <v>24</v>
      </c>
      <c r="Z253" s="119"/>
      <c r="AA253" s="119"/>
      <c r="AB253" s="119"/>
      <c r="AC253" s="119"/>
      <c r="AD253" s="119"/>
      <c r="AE253" s="16"/>
      <c r="AF253" s="17"/>
      <c r="AG253" s="26"/>
    </row>
    <row r="254" spans="1:33" ht="15.75" thickBot="1">
      <c r="A254" s="24"/>
      <c r="B254" s="19"/>
      <c r="C254" s="20"/>
      <c r="D254" s="20"/>
      <c r="E254" s="20"/>
      <c r="F254" s="20"/>
      <c r="G254" s="100"/>
      <c r="H254" s="20"/>
      <c r="I254" s="20"/>
      <c r="J254" s="20"/>
      <c r="K254" s="20"/>
      <c r="L254" s="20"/>
      <c r="M254" s="20"/>
      <c r="N254" s="20"/>
      <c r="O254" s="72"/>
      <c r="P254" s="72"/>
      <c r="Q254" s="72"/>
      <c r="R254" s="72"/>
      <c r="S254" s="72"/>
      <c r="T254" s="41"/>
      <c r="U254" s="41"/>
      <c r="V254" s="41"/>
      <c r="W254" s="41"/>
      <c r="X254" s="41"/>
      <c r="Y254" s="41"/>
      <c r="Z254" s="41"/>
      <c r="AA254" s="41"/>
      <c r="AB254" s="41"/>
      <c r="AC254" s="41"/>
      <c r="AD254" s="41"/>
      <c r="AE254" s="20"/>
      <c r="AF254" s="21"/>
      <c r="AG254" s="26"/>
    </row>
    <row r="255" spans="1:33" ht="15.75" thickBot="1">
      <c r="A255" s="140"/>
      <c r="B255" s="141"/>
      <c r="C255" s="141"/>
      <c r="D255" s="141"/>
      <c r="E255" s="141"/>
      <c r="F255" s="141"/>
      <c r="G255" s="141"/>
      <c r="H255" s="141"/>
      <c r="I255" s="141"/>
      <c r="J255" s="141"/>
      <c r="K255" s="141"/>
      <c r="L255" s="141"/>
      <c r="M255" s="141"/>
      <c r="N255" s="141"/>
      <c r="O255" s="141"/>
      <c r="P255" s="141"/>
      <c r="Q255" s="141"/>
      <c r="R255" s="141"/>
      <c r="S255" s="141"/>
      <c r="T255" s="141"/>
      <c r="U255" s="141"/>
      <c r="V255" s="141"/>
      <c r="W255" s="141"/>
      <c r="X255" s="141"/>
      <c r="Y255" s="141"/>
      <c r="Z255" s="141"/>
      <c r="AA255" s="141"/>
      <c r="AB255" s="141"/>
      <c r="AC255" s="141"/>
      <c r="AD255" s="141"/>
      <c r="AE255" s="141"/>
      <c r="AF255" s="141"/>
      <c r="AG255" s="142"/>
    </row>
    <row r="259" spans="1:33" ht="15.75" thickBot="1"/>
    <row r="260" spans="1:33" ht="15.75" thickBot="1">
      <c r="A260" s="23"/>
      <c r="B260" s="22"/>
      <c r="C260" s="22"/>
      <c r="D260" s="22"/>
      <c r="E260" s="22"/>
      <c r="F260" s="22"/>
      <c r="G260" s="94"/>
      <c r="H260" s="22"/>
      <c r="I260" s="22"/>
      <c r="J260" s="22"/>
      <c r="K260" s="22"/>
      <c r="L260" s="22"/>
      <c r="M260" s="22"/>
      <c r="N260" s="22"/>
      <c r="O260" s="67"/>
      <c r="P260" s="67"/>
      <c r="Q260" s="67"/>
      <c r="R260" s="67"/>
      <c r="S260" s="67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22"/>
      <c r="AF260" s="22"/>
      <c r="AG260" s="25"/>
    </row>
    <row r="261" spans="1:33" ht="24.75">
      <c r="A261" s="24"/>
      <c r="B261" s="12"/>
      <c r="C261" s="13"/>
      <c r="D261" s="122" t="s">
        <v>0</v>
      </c>
      <c r="E261" s="122"/>
      <c r="F261" s="122"/>
      <c r="G261" s="122"/>
      <c r="H261" s="122"/>
      <c r="I261" s="122"/>
      <c r="J261" s="122"/>
      <c r="K261" s="122"/>
      <c r="L261" s="122"/>
      <c r="M261" s="122"/>
      <c r="N261" s="122"/>
      <c r="O261" s="122"/>
      <c r="P261" s="122"/>
      <c r="Q261" s="122"/>
      <c r="R261" s="122"/>
      <c r="S261" s="122"/>
      <c r="T261" s="122"/>
      <c r="U261" s="122"/>
      <c r="V261" s="122"/>
      <c r="W261" s="122"/>
      <c r="X261" s="122"/>
      <c r="Y261" s="122"/>
      <c r="Z261" s="122"/>
      <c r="AA261" s="122"/>
      <c r="AB261" s="122"/>
      <c r="AC261" s="122"/>
      <c r="AD261" s="122"/>
      <c r="AE261" s="13"/>
      <c r="AF261" s="14"/>
      <c r="AG261" s="26"/>
    </row>
    <row r="262" spans="1:33" ht="22.5">
      <c r="A262" s="24"/>
      <c r="B262" s="15"/>
      <c r="C262" s="16"/>
      <c r="D262" s="123" t="s">
        <v>27</v>
      </c>
      <c r="E262" s="123"/>
      <c r="F262" s="123"/>
      <c r="G262" s="123"/>
      <c r="H262" s="123"/>
      <c r="I262" s="123"/>
      <c r="J262" s="123"/>
      <c r="K262" s="123"/>
      <c r="L262" s="123"/>
      <c r="M262" s="123"/>
      <c r="N262" s="123"/>
      <c r="O262" s="123"/>
      <c r="P262" s="123"/>
      <c r="Q262" s="123"/>
      <c r="R262" s="123"/>
      <c r="S262" s="123"/>
      <c r="T262" s="123"/>
      <c r="U262" s="123"/>
      <c r="V262" s="123"/>
      <c r="W262" s="123"/>
      <c r="X262" s="123"/>
      <c r="Y262" s="123"/>
      <c r="Z262" s="123"/>
      <c r="AA262" s="123"/>
      <c r="AB262" s="123"/>
      <c r="AC262" s="123"/>
      <c r="AD262" s="123"/>
      <c r="AE262" s="16"/>
      <c r="AF262" s="17"/>
      <c r="AG262" s="26"/>
    </row>
    <row r="263" spans="1:33" ht="15.75">
      <c r="A263" s="24"/>
      <c r="B263" s="15"/>
      <c r="C263" s="16"/>
      <c r="D263" s="124" t="s">
        <v>72</v>
      </c>
      <c r="E263" s="124"/>
      <c r="F263" s="124"/>
      <c r="G263" s="124"/>
      <c r="H263" s="124"/>
      <c r="I263" s="124"/>
      <c r="J263" s="124"/>
      <c r="K263" s="124"/>
      <c r="L263" s="124"/>
      <c r="M263" s="124"/>
      <c r="N263" s="124"/>
      <c r="O263" s="124"/>
      <c r="P263" s="124"/>
      <c r="Q263" s="124"/>
      <c r="R263" s="124"/>
      <c r="S263" s="124"/>
      <c r="T263" s="124"/>
      <c r="U263" s="124"/>
      <c r="V263" s="124"/>
      <c r="W263" s="124"/>
      <c r="X263" s="124"/>
      <c r="Y263" s="124"/>
      <c r="Z263" s="124"/>
      <c r="AA263" s="124"/>
      <c r="AB263" s="124"/>
      <c r="AC263" s="124"/>
      <c r="AD263" s="124"/>
      <c r="AE263" s="16"/>
      <c r="AF263" s="17"/>
      <c r="AG263" s="26"/>
    </row>
    <row r="264" spans="1:33">
      <c r="A264" s="24"/>
      <c r="B264" s="15"/>
      <c r="C264" s="16"/>
      <c r="D264" s="30"/>
      <c r="E264" s="30"/>
      <c r="F264" s="30"/>
      <c r="G264" s="95"/>
      <c r="H264" s="30"/>
      <c r="I264" s="30"/>
      <c r="J264" s="30"/>
      <c r="K264" s="30"/>
      <c r="L264" s="30"/>
      <c r="M264" s="30"/>
      <c r="N264" s="30"/>
      <c r="O264" s="68"/>
      <c r="P264" s="68"/>
      <c r="Q264" s="68"/>
      <c r="R264" s="68"/>
      <c r="S264" s="68"/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  <c r="AE264" s="16"/>
      <c r="AF264" s="17"/>
      <c r="AG264" s="26"/>
    </row>
    <row r="265" spans="1:33" ht="15.75">
      <c r="A265" s="24"/>
      <c r="B265" s="15"/>
      <c r="C265" s="16"/>
      <c r="D265" s="124" t="s">
        <v>62</v>
      </c>
      <c r="E265" s="124"/>
      <c r="F265" s="124"/>
      <c r="G265" s="124"/>
      <c r="H265" s="124"/>
      <c r="I265" s="124"/>
      <c r="J265" s="124"/>
      <c r="K265" s="124"/>
      <c r="L265" s="124"/>
      <c r="M265" s="124"/>
      <c r="N265" s="124"/>
      <c r="O265" s="124"/>
      <c r="P265" s="124"/>
      <c r="Q265" s="124"/>
      <c r="R265" s="124"/>
      <c r="S265" s="124"/>
      <c r="T265" s="124"/>
      <c r="U265" s="124"/>
      <c r="V265" s="124"/>
      <c r="W265" s="124"/>
      <c r="X265" s="124"/>
      <c r="Y265" s="124"/>
      <c r="Z265" s="124"/>
      <c r="AA265" s="124"/>
      <c r="AB265" s="124"/>
      <c r="AC265" s="124"/>
      <c r="AD265" s="124"/>
      <c r="AE265" s="16"/>
      <c r="AF265" s="17"/>
      <c r="AG265" s="26"/>
    </row>
    <row r="266" spans="1:33">
      <c r="A266" s="24"/>
      <c r="B266" s="15"/>
      <c r="C266" s="16"/>
      <c r="D266" s="30"/>
      <c r="E266" s="30"/>
      <c r="F266" s="30"/>
      <c r="G266" s="95"/>
      <c r="H266" s="30"/>
      <c r="I266" s="30"/>
      <c r="J266" s="30"/>
      <c r="K266" s="30"/>
      <c r="L266" s="30"/>
      <c r="M266" s="30"/>
      <c r="N266" s="30"/>
      <c r="O266" s="68"/>
      <c r="P266" s="68"/>
      <c r="Q266" s="68"/>
      <c r="R266" s="68"/>
      <c r="S266" s="68"/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16"/>
      <c r="AF266" s="17"/>
      <c r="AG266" s="26"/>
    </row>
    <row r="267" spans="1:33" ht="15.75">
      <c r="A267" s="24"/>
      <c r="B267" s="15"/>
      <c r="C267" s="16"/>
      <c r="D267" s="124" t="s">
        <v>63</v>
      </c>
      <c r="E267" s="124"/>
      <c r="F267" s="124"/>
      <c r="G267" s="124"/>
      <c r="H267" s="124"/>
      <c r="I267" s="124"/>
      <c r="J267" s="124"/>
      <c r="K267" s="124"/>
      <c r="L267" s="124"/>
      <c r="M267" s="124"/>
      <c r="N267" s="124"/>
      <c r="O267" s="124"/>
      <c r="P267" s="124"/>
      <c r="Q267" s="124"/>
      <c r="R267" s="124"/>
      <c r="S267" s="124"/>
      <c r="T267" s="124"/>
      <c r="U267" s="124"/>
      <c r="V267" s="124"/>
      <c r="W267" s="124"/>
      <c r="X267" s="124"/>
      <c r="Y267" s="124"/>
      <c r="Z267" s="124"/>
      <c r="AA267" s="124"/>
      <c r="AB267" s="124"/>
      <c r="AC267" s="124"/>
      <c r="AD267" s="124"/>
      <c r="AE267" s="16"/>
      <c r="AF267" s="17"/>
      <c r="AG267" s="26"/>
    </row>
    <row r="268" spans="1:33" ht="16.5" thickBot="1">
      <c r="A268" s="24"/>
      <c r="B268" s="15"/>
      <c r="C268" s="16"/>
      <c r="D268" s="29"/>
      <c r="E268" s="29"/>
      <c r="F268" s="29"/>
      <c r="G268" s="96"/>
      <c r="H268" s="29"/>
      <c r="I268" s="29"/>
      <c r="J268" s="29"/>
      <c r="K268" s="29"/>
      <c r="L268" s="29"/>
      <c r="M268" s="29"/>
      <c r="N268" s="29"/>
      <c r="O268" s="69"/>
      <c r="P268" s="69"/>
      <c r="Q268" s="69"/>
      <c r="R268" s="69"/>
      <c r="S268" s="69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16"/>
      <c r="AF268" s="17"/>
      <c r="AG268" s="26"/>
    </row>
    <row r="269" spans="1:33" ht="15.75" thickBot="1">
      <c r="A269" s="24"/>
      <c r="B269" s="15"/>
      <c r="C269" s="8"/>
      <c r="D269" s="9"/>
      <c r="E269" s="9"/>
      <c r="F269" s="9"/>
      <c r="G269" s="97"/>
      <c r="H269" s="9"/>
      <c r="I269" s="9"/>
      <c r="J269" s="9"/>
      <c r="K269" s="9"/>
      <c r="L269" s="9"/>
      <c r="M269" s="9"/>
      <c r="N269" s="9"/>
      <c r="O269" s="70"/>
      <c r="P269" s="70"/>
      <c r="Q269" s="70"/>
      <c r="R269" s="70"/>
      <c r="S269" s="70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10"/>
      <c r="AF269" s="17"/>
      <c r="AG269" s="26"/>
    </row>
    <row r="270" spans="1:33">
      <c r="A270" s="24"/>
      <c r="B270" s="15"/>
      <c r="C270" s="5"/>
      <c r="D270" s="125" t="s">
        <v>1</v>
      </c>
      <c r="E270" s="128"/>
      <c r="F270" s="131" t="s">
        <v>21</v>
      </c>
      <c r="G270" s="131"/>
      <c r="H270" s="131"/>
      <c r="I270" s="131"/>
      <c r="J270" s="131"/>
      <c r="K270" s="131"/>
      <c r="L270" s="131"/>
      <c r="M270" s="131"/>
      <c r="N270" s="132"/>
      <c r="O270" s="135" t="s">
        <v>2</v>
      </c>
      <c r="P270" s="135"/>
      <c r="Q270" s="135"/>
      <c r="R270" s="135"/>
      <c r="S270" s="135"/>
      <c r="T270" s="135"/>
      <c r="U270" s="135"/>
      <c r="V270" s="135"/>
      <c r="W270" s="160"/>
      <c r="X270" s="135" t="s">
        <v>3</v>
      </c>
      <c r="Y270" s="135"/>
      <c r="Z270" s="135"/>
      <c r="AA270" s="135"/>
      <c r="AB270" s="135"/>
      <c r="AC270" s="135"/>
      <c r="AD270" s="163"/>
      <c r="AE270" s="4"/>
      <c r="AF270" s="17"/>
      <c r="AG270" s="26"/>
    </row>
    <row r="271" spans="1:33">
      <c r="A271" s="24"/>
      <c r="B271" s="15"/>
      <c r="C271" s="5"/>
      <c r="D271" s="126"/>
      <c r="E271" s="129"/>
      <c r="F271" s="120" t="s">
        <v>4</v>
      </c>
      <c r="G271" s="120"/>
      <c r="H271" s="120" t="s">
        <v>5</v>
      </c>
      <c r="I271" s="120"/>
      <c r="J271" s="120" t="s">
        <v>30</v>
      </c>
      <c r="K271" s="120"/>
      <c r="L271" s="120" t="s">
        <v>7</v>
      </c>
      <c r="M271" s="120"/>
      <c r="N271" s="133"/>
      <c r="O271" s="121" t="s">
        <v>8</v>
      </c>
      <c r="P271" s="121"/>
      <c r="Q271" s="121" t="s">
        <v>9</v>
      </c>
      <c r="R271" s="121"/>
      <c r="S271" s="121" t="s">
        <v>10</v>
      </c>
      <c r="T271" s="121"/>
      <c r="U271" s="121" t="s">
        <v>7</v>
      </c>
      <c r="V271" s="121"/>
      <c r="W271" s="161"/>
      <c r="X271" s="121" t="s">
        <v>11</v>
      </c>
      <c r="Y271" s="121"/>
      <c r="Z271" s="121" t="s">
        <v>6</v>
      </c>
      <c r="AA271" s="121"/>
      <c r="AB271" s="121" t="s">
        <v>12</v>
      </c>
      <c r="AC271" s="121"/>
      <c r="AD271" s="136" t="s">
        <v>20</v>
      </c>
      <c r="AE271" s="4"/>
      <c r="AF271" s="17"/>
      <c r="AG271" s="26"/>
    </row>
    <row r="272" spans="1:33">
      <c r="A272" s="24"/>
      <c r="B272" s="15"/>
      <c r="C272" s="5"/>
      <c r="D272" s="127"/>
      <c r="E272" s="129"/>
      <c r="F272" s="2">
        <v>0.1</v>
      </c>
      <c r="G272" s="91" t="s">
        <v>13</v>
      </c>
      <c r="H272" s="2">
        <v>0.1</v>
      </c>
      <c r="I272" s="3" t="s">
        <v>13</v>
      </c>
      <c r="J272" s="2">
        <v>0.3</v>
      </c>
      <c r="K272" s="3" t="s">
        <v>13</v>
      </c>
      <c r="L272" s="2">
        <v>0.5</v>
      </c>
      <c r="M272" s="3" t="s">
        <v>13</v>
      </c>
      <c r="N272" s="133"/>
      <c r="O272" s="2">
        <v>0.1</v>
      </c>
      <c r="P272" s="3" t="s">
        <v>13</v>
      </c>
      <c r="Q272" s="2">
        <v>0.1</v>
      </c>
      <c r="R272" s="3" t="s">
        <v>13</v>
      </c>
      <c r="S272" s="2">
        <v>0.3</v>
      </c>
      <c r="T272" s="3" t="s">
        <v>13</v>
      </c>
      <c r="U272" s="2">
        <v>0.5</v>
      </c>
      <c r="V272" s="3" t="s">
        <v>13</v>
      </c>
      <c r="W272" s="161"/>
      <c r="X272" s="2">
        <v>0.4</v>
      </c>
      <c r="Y272" s="3" t="s">
        <v>13</v>
      </c>
      <c r="Z272" s="2">
        <v>0.6</v>
      </c>
      <c r="AA272" s="3" t="s">
        <v>13</v>
      </c>
      <c r="AB272" s="2">
        <v>1</v>
      </c>
      <c r="AC272" s="3" t="s">
        <v>13</v>
      </c>
      <c r="AD272" s="137"/>
      <c r="AE272" s="4"/>
      <c r="AF272" s="17"/>
      <c r="AG272" s="26"/>
    </row>
    <row r="273" spans="1:33">
      <c r="A273" s="24"/>
      <c r="B273" s="15"/>
      <c r="C273" s="5"/>
      <c r="D273" s="27" t="s">
        <v>14</v>
      </c>
      <c r="E273" s="129"/>
      <c r="F273" s="3">
        <v>4.4000000000000004</v>
      </c>
      <c r="G273" s="115" t="s">
        <v>37</v>
      </c>
      <c r="H273" s="115">
        <v>6.2</v>
      </c>
      <c r="I273" s="115" t="s">
        <v>39</v>
      </c>
      <c r="J273" s="115">
        <v>11.7</v>
      </c>
      <c r="K273" s="115" t="s">
        <v>70</v>
      </c>
      <c r="L273" s="115">
        <f>SUM(F273:H273:J273)</f>
        <v>22.3</v>
      </c>
      <c r="M273" s="115" t="s">
        <v>37</v>
      </c>
      <c r="N273" s="133"/>
      <c r="O273" s="79">
        <v>8.4</v>
      </c>
      <c r="P273" s="109" t="s">
        <v>35</v>
      </c>
      <c r="Q273" s="79">
        <v>8.1999999999999993</v>
      </c>
      <c r="R273" s="109" t="s">
        <v>35</v>
      </c>
      <c r="S273" s="79">
        <v>16.2</v>
      </c>
      <c r="T273" s="112" t="str">
        <f>IF(S273&gt;=27.3,"A1",IF(S273&gt;=24.3,"A2", IF(S273&gt;=21.3,"B1",IF(S273&gt;=18.3,"B2", IF(S273&gt;=15.3,"C1",IF(S273&gt;=12.3,"C2",IF(S273&gt;=9.9,"D",IF(S273&gt;=6.3,"E1",IF(S273&gt;=6.2,"E2")))))))))</f>
        <v>C1</v>
      </c>
      <c r="U273" s="112">
        <f>O273+Q273+S273</f>
        <v>32.799999999999997</v>
      </c>
      <c r="V273" s="112" t="str">
        <f>IF(U273&gt;=45.5,"A1",IF(U273&gt;=40.5,"A2", IF(U273&gt;=35.5,"B1",IF(U273&gt;=30.5,"B2", IF(U273&gt;=25.5,"C1",IF(U273&gt;=20.5,"C2",IF(U273&gt;=16.5,"D",IF(U273&gt;=10.5,"E1",IF(U273&gt;=10.4,"E2")))))))))</f>
        <v>B2</v>
      </c>
      <c r="W273" s="161"/>
      <c r="X273" s="112">
        <f t="shared" ref="X273:X279" si="61">SUM(F273,H273,O273,Q273)</f>
        <v>27.2</v>
      </c>
      <c r="Y273" s="116" t="str">
        <f>IF(X273&gt;=36.4,"A1",IF(X273&gt;=32.4,"A2", IF(X273&gt;=28.4,"B1",IF(X273&gt;=24.4,"B2", IF(X273&gt;=20.4,"C1",IF(X273&gt;=16.4,"C2",IF(X273&gt;=13.2,"D",IF(X273&gt;=8.4,"E1",IF(X273&gt;=8.3,"E2")))))))))</f>
        <v>B2</v>
      </c>
      <c r="Z273" s="116">
        <f>J273+S273</f>
        <v>27.9</v>
      </c>
      <c r="AA273" s="116" t="str">
        <f>IF(Z273&gt;=54.5,"A1",IF(Z273&gt;=48.5,"A2", IF(Z273&gt;=42.5,"B1",IF(Z273&gt;=36.5,"B2", IF(Z273&gt;=30.5,"C1",IF(Z273&gt;=24.5,"C2",IF(Z273&gt;=19.8,"D",IF(Z273&gt;=12.6,"E1",IF(Z273&gt;=12.5,"E2")))))))))</f>
        <v>C2</v>
      </c>
      <c r="AB273" s="116">
        <f>L273+U273</f>
        <v>55.099999999999994</v>
      </c>
      <c r="AC273" s="116" t="str">
        <f>IF(AB273&gt;=91,"A1",IF(AB273&gt;=81,"A2", IF(AB273&gt;=71,"B1",IF(AB273&gt;=61,"B2", IF(AB273&gt;=51,"C1",IF(AB273&gt;=41,"C2",IF(AB273&gt;=33,"D",IF(AB273&gt;=21,"E1",IF(AB273&gt;=20,"E2")))))))))</f>
        <v>C1</v>
      </c>
      <c r="AD273" s="116"/>
      <c r="AE273" s="4"/>
      <c r="AF273" s="17"/>
      <c r="AG273" s="26"/>
    </row>
    <row r="274" spans="1:33">
      <c r="A274" s="24"/>
      <c r="B274" s="15"/>
      <c r="C274" s="5"/>
      <c r="D274" s="27" t="s">
        <v>15</v>
      </c>
      <c r="E274" s="129"/>
      <c r="F274" s="115">
        <v>7</v>
      </c>
      <c r="G274" s="115" t="s">
        <v>39</v>
      </c>
      <c r="H274" s="115">
        <v>7.8</v>
      </c>
      <c r="I274" s="115" t="s">
        <v>36</v>
      </c>
      <c r="J274" s="115">
        <v>12.6</v>
      </c>
      <c r="K274" s="115" t="s">
        <v>37</v>
      </c>
      <c r="L274" s="115">
        <f>SUM(F274:H274:J274)</f>
        <v>27.4</v>
      </c>
      <c r="M274" s="115" t="s">
        <v>38</v>
      </c>
      <c r="N274" s="133"/>
      <c r="O274" s="79">
        <v>6.8</v>
      </c>
      <c r="P274" s="109" t="s">
        <v>39</v>
      </c>
      <c r="Q274" s="79">
        <v>6.8</v>
      </c>
      <c r="R274" s="109" t="s">
        <v>39</v>
      </c>
      <c r="S274" s="79">
        <v>15.6</v>
      </c>
      <c r="T274" s="112" t="str">
        <f t="shared" ref="T274:T281" si="62">IF(S274&gt;=27.3,"A1",IF(S274&gt;=24.3,"A2", IF(S274&gt;=21.3,"B1",IF(S274&gt;=18.3,"B2", IF(S274&gt;=15.3,"C1",IF(S274&gt;=12.3,"C2",IF(S274&gt;=9.9,"D",IF(S274&gt;=6.3,"E1",IF(S274&gt;=6.2,"E2")))))))))</f>
        <v>C1</v>
      </c>
      <c r="U274" s="112">
        <f t="shared" ref="U274:U279" si="63">O274+Q274+S274</f>
        <v>29.2</v>
      </c>
      <c r="V274" s="112" t="str">
        <f t="shared" ref="V274:V279" si="64">IF(U274&gt;=45.5,"A1",IF(U274&gt;=40.5,"A2", IF(U274&gt;=35.5,"B1",IF(U274&gt;=30.5,"B2", IF(U274&gt;=25.5,"C1",IF(U274&gt;=20.5,"C2",IF(U274&gt;=16.5,"D",IF(U274&gt;=10.5,"E1",IF(U274&gt;=10.4,"E2")))))))))</f>
        <v>C1</v>
      </c>
      <c r="W274" s="161"/>
      <c r="X274" s="116">
        <f t="shared" si="61"/>
        <v>28.400000000000002</v>
      </c>
      <c r="Y274" s="116" t="str">
        <f t="shared" ref="Y274:Y279" si="65">IF(X274&gt;=36.4,"A1",IF(X274&gt;=32.4,"A2", IF(X274&gt;=28.4,"B1",IF(X274&gt;=24.4,"B2", IF(X274&gt;=20.4,"C1",IF(X274&gt;=16.4,"C2",IF(X274&gt;=13.2,"D",IF(X274&gt;=8.4,"E1",IF(X274&gt;=8.3,"E2")))))))))</f>
        <v>B1</v>
      </c>
      <c r="Z274" s="116">
        <f t="shared" ref="Z274:Z281" si="66">J274+S274</f>
        <v>28.2</v>
      </c>
      <c r="AA274" s="116" t="str">
        <f t="shared" ref="AA274:AA281" si="67">IF(Z274&gt;=54.5,"A1",IF(Z274&gt;=48.5,"A2", IF(Z274&gt;=42.5,"B1",IF(Z274&gt;=36.5,"B2", IF(Z274&gt;=30.5,"C1",IF(Z274&gt;=24.5,"C2",IF(Z274&gt;=19.8,"D",IF(Z274&gt;=12.6,"E1",IF(Z274&gt;=12.5,"E2")))))))))</f>
        <v>C2</v>
      </c>
      <c r="AB274" s="116">
        <f t="shared" ref="AB274:AB279" si="68">L274+U274</f>
        <v>56.599999999999994</v>
      </c>
      <c r="AC274" s="116" t="str">
        <f t="shared" ref="AC274:AC279" si="69">IF(AB274&gt;=91,"A1",IF(AB274&gt;=81,"A2", IF(AB274&gt;=71,"B1",IF(AB274&gt;=61,"B2", IF(AB274&gt;=51,"C1",IF(AB274&gt;=41,"C2",IF(AB274&gt;=33,"D",IF(AB274&gt;=21,"E1",IF(AB274&gt;=20,"E2")))))))))</f>
        <v>C1</v>
      </c>
      <c r="AD274" s="116"/>
      <c r="AE274" s="4"/>
      <c r="AF274" s="17"/>
      <c r="AG274" s="26"/>
    </row>
    <row r="275" spans="1:33">
      <c r="A275" s="24"/>
      <c r="B275" s="15"/>
      <c r="C275" s="5"/>
      <c r="D275" s="27" t="s">
        <v>16</v>
      </c>
      <c r="E275" s="129"/>
      <c r="F275" s="115">
        <v>5.5</v>
      </c>
      <c r="G275" s="115" t="s">
        <v>38</v>
      </c>
      <c r="H275" s="115">
        <v>4.5999999999999996</v>
      </c>
      <c r="I275" s="115" t="s">
        <v>37</v>
      </c>
      <c r="J275" s="115">
        <v>3.6</v>
      </c>
      <c r="K275" s="115" t="s">
        <v>71</v>
      </c>
      <c r="L275" s="115">
        <f>SUM(F275:H275:J275)</f>
        <v>13.7</v>
      </c>
      <c r="M275" s="115" t="s">
        <v>70</v>
      </c>
      <c r="N275" s="133"/>
      <c r="O275" s="79">
        <v>5.2</v>
      </c>
      <c r="P275" s="109" t="s">
        <v>38</v>
      </c>
      <c r="Q275" s="79">
        <v>5.6</v>
      </c>
      <c r="R275" s="109" t="s">
        <v>38</v>
      </c>
      <c r="S275" s="79">
        <v>11.1</v>
      </c>
      <c r="T275" s="112" t="str">
        <f t="shared" si="62"/>
        <v>D</v>
      </c>
      <c r="U275" s="112">
        <f t="shared" si="63"/>
        <v>21.9</v>
      </c>
      <c r="V275" s="112" t="str">
        <f t="shared" si="64"/>
        <v>C2</v>
      </c>
      <c r="W275" s="161"/>
      <c r="X275" s="116">
        <f t="shared" si="61"/>
        <v>20.9</v>
      </c>
      <c r="Y275" s="116" t="str">
        <f t="shared" si="65"/>
        <v>C1</v>
      </c>
      <c r="Z275" s="116">
        <f t="shared" si="66"/>
        <v>14.7</v>
      </c>
      <c r="AA275" s="116" t="str">
        <f t="shared" si="67"/>
        <v>E1</v>
      </c>
      <c r="AB275" s="116">
        <f t="shared" si="68"/>
        <v>35.599999999999994</v>
      </c>
      <c r="AC275" s="116" t="str">
        <f t="shared" si="69"/>
        <v>D</v>
      </c>
      <c r="AD275" s="116"/>
      <c r="AE275" s="4"/>
      <c r="AF275" s="17"/>
      <c r="AG275" s="26"/>
    </row>
    <row r="276" spans="1:33">
      <c r="A276" s="24"/>
      <c r="B276" s="15"/>
      <c r="C276" s="5"/>
      <c r="D276" s="27" t="s">
        <v>31</v>
      </c>
      <c r="E276" s="129"/>
      <c r="F276" s="115">
        <v>4.3</v>
      </c>
      <c r="G276" s="115" t="s">
        <v>37</v>
      </c>
      <c r="H276" s="115">
        <v>6.2</v>
      </c>
      <c r="I276" s="115" t="s">
        <v>39</v>
      </c>
      <c r="J276" s="115">
        <v>5.0999999999999996</v>
      </c>
      <c r="K276" s="115" t="s">
        <v>71</v>
      </c>
      <c r="L276" s="115">
        <f>SUM(F276:H276:J276)</f>
        <v>15.6</v>
      </c>
      <c r="M276" s="115" t="s">
        <v>70</v>
      </c>
      <c r="N276" s="133"/>
      <c r="O276" s="79">
        <v>6.8</v>
      </c>
      <c r="P276" s="109" t="s">
        <v>39</v>
      </c>
      <c r="Q276" s="79">
        <v>8.6</v>
      </c>
      <c r="R276" s="109" t="s">
        <v>35</v>
      </c>
      <c r="S276" s="79">
        <v>13.2</v>
      </c>
      <c r="T276" s="112" t="str">
        <f t="shared" si="62"/>
        <v>C2</v>
      </c>
      <c r="U276" s="112">
        <f t="shared" si="63"/>
        <v>28.599999999999998</v>
      </c>
      <c r="V276" s="112" t="str">
        <f t="shared" si="64"/>
        <v>C1</v>
      </c>
      <c r="W276" s="161"/>
      <c r="X276" s="116">
        <f t="shared" si="61"/>
        <v>25.9</v>
      </c>
      <c r="Y276" s="116" t="str">
        <f t="shared" si="65"/>
        <v>B2</v>
      </c>
      <c r="Z276" s="116">
        <f t="shared" si="66"/>
        <v>18.299999999999997</v>
      </c>
      <c r="AA276" s="116" t="str">
        <f t="shared" si="67"/>
        <v>E1</v>
      </c>
      <c r="AB276" s="116">
        <f t="shared" si="68"/>
        <v>44.199999999999996</v>
      </c>
      <c r="AC276" s="116" t="str">
        <f t="shared" si="69"/>
        <v>C2</v>
      </c>
      <c r="AD276" s="116"/>
      <c r="AE276" s="4"/>
      <c r="AF276" s="17"/>
      <c r="AG276" s="26"/>
    </row>
    <row r="277" spans="1:33">
      <c r="A277" s="24"/>
      <c r="B277" s="15"/>
      <c r="C277" s="5"/>
      <c r="D277" s="27" t="s">
        <v>32</v>
      </c>
      <c r="E277" s="129"/>
      <c r="F277" s="115">
        <v>6.4</v>
      </c>
      <c r="G277" s="115" t="s">
        <v>39</v>
      </c>
      <c r="H277" s="115">
        <v>6</v>
      </c>
      <c r="I277" s="115" t="s">
        <v>38</v>
      </c>
      <c r="J277" s="115">
        <v>4.8</v>
      </c>
      <c r="K277" s="115" t="s">
        <v>71</v>
      </c>
      <c r="L277" s="115">
        <f>SUM(F277:H277:J277)</f>
        <v>17.2</v>
      </c>
      <c r="M277" s="115" t="s">
        <v>70</v>
      </c>
      <c r="N277" s="133"/>
      <c r="O277" s="79">
        <v>7.8</v>
      </c>
      <c r="P277" s="109" t="s">
        <v>36</v>
      </c>
      <c r="Q277" s="79">
        <v>8.8000000000000007</v>
      </c>
      <c r="R277" s="109" t="s">
        <v>35</v>
      </c>
      <c r="S277" s="79">
        <v>15.9</v>
      </c>
      <c r="T277" s="112" t="str">
        <f t="shared" si="62"/>
        <v>C1</v>
      </c>
      <c r="U277" s="112">
        <f t="shared" si="63"/>
        <v>32.5</v>
      </c>
      <c r="V277" s="112" t="str">
        <f t="shared" si="64"/>
        <v>B2</v>
      </c>
      <c r="W277" s="161"/>
      <c r="X277" s="116">
        <f t="shared" si="61"/>
        <v>29</v>
      </c>
      <c r="Y277" s="116" t="str">
        <f t="shared" si="65"/>
        <v>B1</v>
      </c>
      <c r="Z277" s="116">
        <f t="shared" si="66"/>
        <v>20.7</v>
      </c>
      <c r="AA277" s="116" t="str">
        <f t="shared" si="67"/>
        <v>D</v>
      </c>
      <c r="AB277" s="116">
        <f t="shared" si="68"/>
        <v>49.7</v>
      </c>
      <c r="AC277" s="116" t="str">
        <f t="shared" si="69"/>
        <v>C2</v>
      </c>
      <c r="AD277" s="116"/>
      <c r="AE277" s="4"/>
      <c r="AF277" s="17"/>
      <c r="AG277" s="26"/>
    </row>
    <row r="278" spans="1:33">
      <c r="A278" s="24"/>
      <c r="B278" s="15"/>
      <c r="C278" s="5"/>
      <c r="D278" s="27" t="s">
        <v>17</v>
      </c>
      <c r="E278" s="129"/>
      <c r="F278" s="115">
        <v>7.1</v>
      </c>
      <c r="G278" s="115" t="s">
        <v>36</v>
      </c>
      <c r="H278" s="115">
        <v>6.3</v>
      </c>
      <c r="I278" s="115" t="s">
        <v>39</v>
      </c>
      <c r="J278" s="115">
        <v>11.4</v>
      </c>
      <c r="K278" s="115" t="s">
        <v>70</v>
      </c>
      <c r="L278" s="115">
        <f>SUM(F278:H278:J278)</f>
        <v>24.799999999999997</v>
      </c>
      <c r="M278" s="115" t="s">
        <v>37</v>
      </c>
      <c r="N278" s="133"/>
      <c r="O278" s="79">
        <v>7.1</v>
      </c>
      <c r="P278" s="109" t="s">
        <v>36</v>
      </c>
      <c r="Q278" s="79">
        <v>6.4</v>
      </c>
      <c r="R278" s="109" t="s">
        <v>39</v>
      </c>
      <c r="S278" s="79">
        <v>13.2</v>
      </c>
      <c r="T278" s="112" t="str">
        <f t="shared" si="62"/>
        <v>C2</v>
      </c>
      <c r="U278" s="112">
        <f t="shared" si="63"/>
        <v>26.7</v>
      </c>
      <c r="V278" s="112" t="str">
        <f t="shared" si="64"/>
        <v>C1</v>
      </c>
      <c r="W278" s="161"/>
      <c r="X278" s="116">
        <f t="shared" si="61"/>
        <v>26.9</v>
      </c>
      <c r="Y278" s="116" t="str">
        <f t="shared" si="65"/>
        <v>B2</v>
      </c>
      <c r="Z278" s="116">
        <f t="shared" si="66"/>
        <v>24.6</v>
      </c>
      <c r="AA278" s="116" t="str">
        <f t="shared" si="67"/>
        <v>C2</v>
      </c>
      <c r="AB278" s="116">
        <f t="shared" si="68"/>
        <v>51.5</v>
      </c>
      <c r="AC278" s="116" t="str">
        <f t="shared" si="69"/>
        <v>C1</v>
      </c>
      <c r="AD278" s="116"/>
      <c r="AE278" s="4"/>
      <c r="AF278" s="17"/>
      <c r="AG278" s="26"/>
    </row>
    <row r="279" spans="1:33">
      <c r="A279" s="24"/>
      <c r="B279" s="15"/>
      <c r="C279" s="5"/>
      <c r="D279" s="27" t="s">
        <v>18</v>
      </c>
      <c r="E279" s="129"/>
      <c r="F279" s="115">
        <v>6</v>
      </c>
      <c r="G279" s="115" t="s">
        <v>38</v>
      </c>
      <c r="H279" s="115">
        <v>6</v>
      </c>
      <c r="I279" s="115" t="s">
        <v>38</v>
      </c>
      <c r="J279" s="115">
        <v>6.6</v>
      </c>
      <c r="K279" s="115" t="s">
        <v>69</v>
      </c>
      <c r="L279" s="115">
        <f>SUM(F279:H279:J279)</f>
        <v>18.600000000000001</v>
      </c>
      <c r="M279" s="115" t="s">
        <v>70</v>
      </c>
      <c r="N279" s="133"/>
      <c r="O279" s="79">
        <v>5</v>
      </c>
      <c r="P279" s="109" t="s">
        <v>37</v>
      </c>
      <c r="Q279" s="79">
        <v>6</v>
      </c>
      <c r="R279" s="109" t="s">
        <v>38</v>
      </c>
      <c r="S279" s="79">
        <v>15.9</v>
      </c>
      <c r="T279" s="112" t="str">
        <f t="shared" si="62"/>
        <v>C1</v>
      </c>
      <c r="U279" s="112">
        <f t="shared" si="63"/>
        <v>26.9</v>
      </c>
      <c r="V279" s="112" t="str">
        <f t="shared" si="64"/>
        <v>C1</v>
      </c>
      <c r="W279" s="161"/>
      <c r="X279" s="116">
        <f t="shared" si="61"/>
        <v>23</v>
      </c>
      <c r="Y279" s="116" t="str">
        <f t="shared" si="65"/>
        <v>C1</v>
      </c>
      <c r="Z279" s="116">
        <f t="shared" si="66"/>
        <v>22.5</v>
      </c>
      <c r="AA279" s="116" t="str">
        <f t="shared" si="67"/>
        <v>D</v>
      </c>
      <c r="AB279" s="116">
        <f t="shared" si="68"/>
        <v>45.5</v>
      </c>
      <c r="AC279" s="116" t="str">
        <f t="shared" si="69"/>
        <v>C2</v>
      </c>
      <c r="AD279" s="116"/>
      <c r="AE279" s="4"/>
      <c r="AF279" s="17"/>
      <c r="AG279" s="26"/>
    </row>
    <row r="280" spans="1:33">
      <c r="A280" s="24"/>
      <c r="B280" s="15"/>
      <c r="C280" s="5"/>
      <c r="D280" s="27" t="s">
        <v>33</v>
      </c>
      <c r="E280" s="129"/>
      <c r="F280" s="115"/>
      <c r="G280" s="115"/>
      <c r="H280" s="115"/>
      <c r="I280" s="115"/>
      <c r="J280" s="115">
        <v>7.2</v>
      </c>
      <c r="K280" s="115" t="s">
        <v>69</v>
      </c>
      <c r="L280" s="115"/>
      <c r="M280" s="115"/>
      <c r="N280" s="133"/>
      <c r="O280" s="79"/>
      <c r="P280" s="79"/>
      <c r="Q280" s="79"/>
      <c r="R280" s="79"/>
      <c r="S280" s="79">
        <v>13.2</v>
      </c>
      <c r="T280" s="112" t="str">
        <f t="shared" si="62"/>
        <v>C2</v>
      </c>
      <c r="U280" s="112"/>
      <c r="V280" s="112"/>
      <c r="W280" s="161"/>
      <c r="X280" s="116"/>
      <c r="Y280" s="116"/>
      <c r="Z280" s="116">
        <f t="shared" si="66"/>
        <v>20.399999999999999</v>
      </c>
      <c r="AA280" s="116" t="str">
        <f t="shared" si="67"/>
        <v>D</v>
      </c>
      <c r="AB280" s="116"/>
      <c r="AC280" s="116"/>
      <c r="AD280" s="116"/>
      <c r="AE280" s="4"/>
      <c r="AF280" s="17"/>
      <c r="AG280" s="26"/>
    </row>
    <row r="281" spans="1:33">
      <c r="A281" s="24"/>
      <c r="B281" s="15"/>
      <c r="C281" s="5"/>
      <c r="D281" s="27" t="s">
        <v>68</v>
      </c>
      <c r="E281" s="129"/>
      <c r="F281" s="115"/>
      <c r="G281" s="115"/>
      <c r="H281" s="115"/>
      <c r="I281" s="115"/>
      <c r="J281" s="115">
        <v>9</v>
      </c>
      <c r="K281" s="115" t="s">
        <v>69</v>
      </c>
      <c r="L281" s="115"/>
      <c r="M281" s="115"/>
      <c r="N281" s="133"/>
      <c r="O281" s="79"/>
      <c r="P281" s="79"/>
      <c r="Q281" s="79"/>
      <c r="R281" s="79"/>
      <c r="S281" s="79">
        <v>27</v>
      </c>
      <c r="T281" s="79" t="str">
        <f t="shared" si="62"/>
        <v>A2</v>
      </c>
      <c r="U281" s="79"/>
      <c r="V281" s="79"/>
      <c r="W281" s="161"/>
      <c r="X281" s="116"/>
      <c r="Y281" s="116"/>
      <c r="Z281" s="116">
        <f t="shared" si="66"/>
        <v>36</v>
      </c>
      <c r="AA281" s="116" t="str">
        <f t="shared" si="67"/>
        <v>C1</v>
      </c>
      <c r="AB281" s="116"/>
      <c r="AC281" s="116"/>
      <c r="AD281" s="116"/>
      <c r="AE281" s="4"/>
      <c r="AF281" s="17"/>
      <c r="AG281" s="26"/>
    </row>
    <row r="282" spans="1:33">
      <c r="A282" s="24"/>
      <c r="B282" s="15"/>
      <c r="C282" s="5"/>
      <c r="D282" s="138" t="s">
        <v>19</v>
      </c>
      <c r="E282" s="129"/>
      <c r="F282" s="117"/>
      <c r="G282" s="117"/>
      <c r="H282" s="117"/>
      <c r="I282" s="117"/>
      <c r="J282" s="117"/>
      <c r="K282" s="117"/>
      <c r="L282" s="152" t="s">
        <v>91</v>
      </c>
      <c r="M282" s="153"/>
      <c r="N282" s="133"/>
      <c r="O282" s="148"/>
      <c r="P282" s="148"/>
      <c r="Q282" s="148"/>
      <c r="R282" s="148"/>
      <c r="S282" s="150"/>
      <c r="T282" s="150"/>
      <c r="U282" s="152" t="s">
        <v>96</v>
      </c>
      <c r="V282" s="153"/>
      <c r="W282" s="161"/>
      <c r="X282" s="150"/>
      <c r="Y282" s="150"/>
      <c r="Z282" s="150"/>
      <c r="AA282" s="150"/>
      <c r="AB282" s="152" t="s">
        <v>110</v>
      </c>
      <c r="AC282" s="153"/>
      <c r="AD282" s="143"/>
      <c r="AE282" s="4"/>
      <c r="AF282" s="17"/>
      <c r="AG282" s="26"/>
    </row>
    <row r="283" spans="1:33" ht="15.75" thickBot="1">
      <c r="A283" s="24"/>
      <c r="B283" s="15"/>
      <c r="C283" s="5"/>
      <c r="D283" s="139"/>
      <c r="E283" s="130"/>
      <c r="F283" s="118"/>
      <c r="G283" s="118"/>
      <c r="H283" s="118"/>
      <c r="I283" s="118"/>
      <c r="J283" s="118"/>
      <c r="K283" s="118"/>
      <c r="L283" s="154"/>
      <c r="M283" s="155"/>
      <c r="N283" s="134"/>
      <c r="O283" s="149"/>
      <c r="P283" s="149"/>
      <c r="Q283" s="149"/>
      <c r="R283" s="149"/>
      <c r="S283" s="151"/>
      <c r="T283" s="151"/>
      <c r="U283" s="154"/>
      <c r="V283" s="155"/>
      <c r="W283" s="162"/>
      <c r="X283" s="151"/>
      <c r="Y283" s="151"/>
      <c r="Z283" s="151"/>
      <c r="AA283" s="151"/>
      <c r="AB283" s="154"/>
      <c r="AC283" s="155"/>
      <c r="AD283" s="144"/>
      <c r="AE283" s="4"/>
      <c r="AF283" s="17"/>
      <c r="AG283" s="26"/>
    </row>
    <row r="284" spans="1:33" ht="15.75" thickBot="1">
      <c r="A284" s="24"/>
      <c r="B284" s="15"/>
      <c r="C284" s="6"/>
      <c r="D284" s="7"/>
      <c r="E284" s="7"/>
      <c r="F284" s="7"/>
      <c r="G284" s="99"/>
      <c r="H284" s="7"/>
      <c r="I284" s="7"/>
      <c r="J284" s="7"/>
      <c r="K284" s="7"/>
      <c r="L284" s="7"/>
      <c r="M284" s="7"/>
      <c r="N284" s="7"/>
      <c r="O284" s="71"/>
      <c r="P284" s="71"/>
      <c r="Q284" s="71"/>
      <c r="R284" s="71"/>
      <c r="S284" s="71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11"/>
      <c r="AF284" s="17"/>
      <c r="AG284" s="26"/>
    </row>
    <row r="285" spans="1:33">
      <c r="A285" s="24"/>
      <c r="B285" s="15"/>
      <c r="C285" s="16"/>
      <c r="D285" s="16"/>
      <c r="E285" s="16"/>
      <c r="F285" s="16"/>
      <c r="G285" s="95"/>
      <c r="H285" s="16"/>
      <c r="I285" s="16"/>
      <c r="J285" s="16"/>
      <c r="K285" s="16"/>
      <c r="L285" s="16"/>
      <c r="M285" s="16"/>
      <c r="N285" s="16"/>
      <c r="O285" s="68"/>
      <c r="P285" s="68"/>
      <c r="Q285" s="68"/>
      <c r="R285" s="68"/>
      <c r="S285" s="68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16"/>
      <c r="AF285" s="17"/>
      <c r="AG285" s="26"/>
    </row>
    <row r="286" spans="1:33">
      <c r="A286" s="24"/>
      <c r="B286" s="15"/>
      <c r="C286" s="16"/>
      <c r="D286" s="16"/>
      <c r="E286" s="16"/>
      <c r="F286" s="16"/>
      <c r="G286" s="95"/>
      <c r="H286" s="16"/>
      <c r="I286" s="16"/>
      <c r="J286" s="16"/>
      <c r="K286" s="16"/>
      <c r="L286" s="16"/>
      <c r="M286" s="16"/>
      <c r="N286" s="16"/>
      <c r="O286" s="68"/>
      <c r="P286" s="68"/>
      <c r="Q286" s="68"/>
      <c r="R286" s="68"/>
      <c r="S286" s="68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16"/>
      <c r="AF286" s="17"/>
      <c r="AG286" s="26"/>
    </row>
    <row r="287" spans="1:33">
      <c r="A287" s="24"/>
      <c r="B287" s="15"/>
      <c r="C287" s="16"/>
      <c r="D287" s="16"/>
      <c r="E287" s="16"/>
      <c r="F287" s="16"/>
      <c r="G287" s="95"/>
      <c r="H287" s="16"/>
      <c r="I287" s="16"/>
      <c r="J287" s="16"/>
      <c r="K287" s="16"/>
      <c r="L287" s="16"/>
      <c r="M287" s="16"/>
      <c r="N287" s="16"/>
      <c r="O287" s="68"/>
      <c r="P287" s="68"/>
      <c r="Q287" s="68"/>
      <c r="R287" s="119" t="s">
        <v>117</v>
      </c>
      <c r="S287" s="119"/>
      <c r="T287" s="119"/>
      <c r="U287" s="119"/>
      <c r="V287" s="119"/>
      <c r="W287" s="39"/>
      <c r="X287" s="39"/>
      <c r="Y287" s="39"/>
      <c r="Z287" s="39"/>
      <c r="AA287" s="119"/>
      <c r="AB287" s="119"/>
      <c r="AC287" s="119"/>
      <c r="AD287" s="119"/>
      <c r="AE287" s="16"/>
      <c r="AF287" s="17"/>
      <c r="AG287" s="26"/>
    </row>
    <row r="288" spans="1:33">
      <c r="A288" s="24"/>
      <c r="B288" s="15"/>
      <c r="C288" s="16"/>
      <c r="D288" s="145" t="s">
        <v>25</v>
      </c>
      <c r="E288" s="145"/>
      <c r="F288" s="145"/>
      <c r="G288" s="145"/>
      <c r="H288" s="16"/>
      <c r="I288" s="145" t="s">
        <v>25</v>
      </c>
      <c r="J288" s="145"/>
      <c r="K288" s="145"/>
      <c r="L288" s="145"/>
      <c r="M288" s="145"/>
      <c r="N288" s="16"/>
      <c r="O288" s="68"/>
      <c r="P288" s="68"/>
      <c r="Q288" s="68"/>
      <c r="R288" s="146" t="s">
        <v>26</v>
      </c>
      <c r="S288" s="146"/>
      <c r="T288" s="146"/>
      <c r="U288" s="146"/>
      <c r="V288" s="146"/>
      <c r="W288" s="39"/>
      <c r="X288" s="39"/>
      <c r="Y288" s="39"/>
      <c r="Z288" s="147" t="s">
        <v>26</v>
      </c>
      <c r="AA288" s="147"/>
      <c r="AB288" s="147"/>
      <c r="AC288" s="147"/>
      <c r="AD288" s="39"/>
      <c r="AE288" s="16"/>
      <c r="AF288" s="17"/>
      <c r="AG288" s="26"/>
    </row>
    <row r="289" spans="1:33">
      <c r="A289" s="24"/>
      <c r="B289" s="15"/>
      <c r="C289" s="16"/>
      <c r="D289" s="16"/>
      <c r="E289" s="16"/>
      <c r="F289" s="16"/>
      <c r="G289" s="95"/>
      <c r="H289" s="16"/>
      <c r="I289" s="16"/>
      <c r="J289" s="16"/>
      <c r="K289" s="16"/>
      <c r="L289" s="16"/>
      <c r="M289" s="16"/>
      <c r="N289" s="16"/>
      <c r="O289" s="68"/>
      <c r="P289" s="68"/>
      <c r="Q289" s="68"/>
      <c r="R289" s="68"/>
      <c r="S289" s="68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16"/>
      <c r="AF289" s="17"/>
      <c r="AG289" s="26"/>
    </row>
    <row r="290" spans="1:33">
      <c r="A290" s="24"/>
      <c r="B290" s="15"/>
      <c r="C290" s="16"/>
      <c r="D290" s="18" t="s">
        <v>28</v>
      </c>
      <c r="E290" s="18"/>
      <c r="F290" s="18"/>
      <c r="G290" s="95"/>
      <c r="H290" s="18"/>
      <c r="I290" s="164" t="s">
        <v>23</v>
      </c>
      <c r="J290" s="164"/>
      <c r="K290" s="164"/>
      <c r="L290" s="164"/>
      <c r="M290" s="164"/>
      <c r="N290" s="164"/>
      <c r="O290" s="164"/>
      <c r="P290" s="69"/>
      <c r="Q290" s="69"/>
      <c r="R290" s="119" t="s">
        <v>22</v>
      </c>
      <c r="S290" s="119"/>
      <c r="T290" s="119"/>
      <c r="U290" s="119"/>
      <c r="V290" s="119"/>
      <c r="W290" s="119"/>
      <c r="X290" s="40"/>
      <c r="Y290" s="119" t="s">
        <v>24</v>
      </c>
      <c r="Z290" s="119"/>
      <c r="AA290" s="119"/>
      <c r="AB290" s="119"/>
      <c r="AC290" s="119"/>
      <c r="AD290" s="119"/>
      <c r="AE290" s="16"/>
      <c r="AF290" s="17"/>
      <c r="AG290" s="26"/>
    </row>
    <row r="291" spans="1:33" ht="15.75" thickBot="1">
      <c r="A291" s="24"/>
      <c r="B291" s="19"/>
      <c r="C291" s="20"/>
      <c r="D291" s="20"/>
      <c r="E291" s="20"/>
      <c r="F291" s="20"/>
      <c r="G291" s="100"/>
      <c r="H291" s="20"/>
      <c r="I291" s="20"/>
      <c r="J291" s="20"/>
      <c r="K291" s="20"/>
      <c r="L291" s="20"/>
      <c r="M291" s="20"/>
      <c r="N291" s="20"/>
      <c r="O291" s="72"/>
      <c r="P291" s="72"/>
      <c r="Q291" s="72"/>
      <c r="R291" s="72"/>
      <c r="S291" s="72"/>
      <c r="T291" s="41"/>
      <c r="U291" s="41"/>
      <c r="V291" s="41"/>
      <c r="W291" s="41"/>
      <c r="X291" s="41"/>
      <c r="Y291" s="41"/>
      <c r="Z291" s="41"/>
      <c r="AA291" s="41"/>
      <c r="AB291" s="41"/>
      <c r="AC291" s="41"/>
      <c r="AD291" s="41"/>
      <c r="AE291" s="20"/>
      <c r="AF291" s="21"/>
      <c r="AG291" s="26"/>
    </row>
    <row r="292" spans="1:33" ht="15.75" thickBot="1">
      <c r="A292" s="140"/>
      <c r="B292" s="141"/>
      <c r="C292" s="141"/>
      <c r="D292" s="141"/>
      <c r="E292" s="141"/>
      <c r="F292" s="141"/>
      <c r="G292" s="141"/>
      <c r="H292" s="141"/>
      <c r="I292" s="141"/>
      <c r="J292" s="141"/>
      <c r="K292" s="141"/>
      <c r="L292" s="141"/>
      <c r="M292" s="141"/>
      <c r="N292" s="141"/>
      <c r="O292" s="141"/>
      <c r="P292" s="141"/>
      <c r="Q292" s="141"/>
      <c r="R292" s="141"/>
      <c r="S292" s="141"/>
      <c r="T292" s="141"/>
      <c r="U292" s="141"/>
      <c r="V292" s="141"/>
      <c r="W292" s="141"/>
      <c r="X292" s="141"/>
      <c r="Y292" s="141"/>
      <c r="Z292" s="141"/>
      <c r="AA292" s="141"/>
      <c r="AB292" s="141"/>
      <c r="AC292" s="141"/>
      <c r="AD292" s="141"/>
      <c r="AE292" s="141"/>
      <c r="AF292" s="141"/>
      <c r="AG292" s="142"/>
    </row>
    <row r="296" spans="1:33" ht="15.75" thickBot="1"/>
    <row r="297" spans="1:33" ht="15.75" thickBot="1">
      <c r="A297" s="23"/>
      <c r="B297" s="22"/>
      <c r="C297" s="22"/>
      <c r="D297" s="22"/>
      <c r="E297" s="22"/>
      <c r="F297" s="22"/>
      <c r="G297" s="94"/>
      <c r="H297" s="22"/>
      <c r="I297" s="22"/>
      <c r="J297" s="22"/>
      <c r="K297" s="22"/>
      <c r="L297" s="22"/>
      <c r="M297" s="22"/>
      <c r="N297" s="22"/>
      <c r="O297" s="67"/>
      <c r="P297" s="67"/>
      <c r="Q297" s="67"/>
      <c r="R297" s="67"/>
      <c r="S297" s="67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22"/>
      <c r="AF297" s="22"/>
      <c r="AG297" s="25"/>
    </row>
    <row r="298" spans="1:33" ht="24.75">
      <c r="A298" s="24"/>
      <c r="B298" s="12"/>
      <c r="C298" s="13"/>
      <c r="D298" s="122" t="s">
        <v>0</v>
      </c>
      <c r="E298" s="122"/>
      <c r="F298" s="122"/>
      <c r="G298" s="122"/>
      <c r="H298" s="122"/>
      <c r="I298" s="122"/>
      <c r="J298" s="122"/>
      <c r="K298" s="122"/>
      <c r="L298" s="122"/>
      <c r="M298" s="122"/>
      <c r="N298" s="122"/>
      <c r="O298" s="122"/>
      <c r="P298" s="122"/>
      <c r="Q298" s="122"/>
      <c r="R298" s="122"/>
      <c r="S298" s="122"/>
      <c r="T298" s="122"/>
      <c r="U298" s="122"/>
      <c r="V298" s="122"/>
      <c r="W298" s="122"/>
      <c r="X298" s="122"/>
      <c r="Y298" s="122"/>
      <c r="Z298" s="122"/>
      <c r="AA298" s="122"/>
      <c r="AB298" s="122"/>
      <c r="AC298" s="122"/>
      <c r="AD298" s="122"/>
      <c r="AE298" s="13"/>
      <c r="AF298" s="14"/>
      <c r="AG298" s="26"/>
    </row>
    <row r="299" spans="1:33" ht="22.5">
      <c r="A299" s="24"/>
      <c r="B299" s="15"/>
      <c r="C299" s="16"/>
      <c r="D299" s="123" t="s">
        <v>27</v>
      </c>
      <c r="E299" s="123"/>
      <c r="F299" s="123"/>
      <c r="G299" s="123"/>
      <c r="H299" s="123"/>
      <c r="I299" s="123"/>
      <c r="J299" s="123"/>
      <c r="K299" s="123"/>
      <c r="L299" s="123"/>
      <c r="M299" s="123"/>
      <c r="N299" s="123"/>
      <c r="O299" s="123"/>
      <c r="P299" s="123"/>
      <c r="Q299" s="123"/>
      <c r="R299" s="123"/>
      <c r="S299" s="123"/>
      <c r="T299" s="123"/>
      <c r="U299" s="123"/>
      <c r="V299" s="123"/>
      <c r="W299" s="123"/>
      <c r="X299" s="123"/>
      <c r="Y299" s="123"/>
      <c r="Z299" s="123"/>
      <c r="AA299" s="123"/>
      <c r="AB299" s="123"/>
      <c r="AC299" s="123"/>
      <c r="AD299" s="123"/>
      <c r="AE299" s="16"/>
      <c r="AF299" s="17"/>
      <c r="AG299" s="26"/>
    </row>
    <row r="300" spans="1:33" ht="15.75">
      <c r="A300" s="24"/>
      <c r="B300" s="15"/>
      <c r="C300" s="16"/>
      <c r="D300" s="124" t="s">
        <v>72</v>
      </c>
      <c r="E300" s="124"/>
      <c r="F300" s="124"/>
      <c r="G300" s="124"/>
      <c r="H300" s="124"/>
      <c r="I300" s="124"/>
      <c r="J300" s="124"/>
      <c r="K300" s="124"/>
      <c r="L300" s="124"/>
      <c r="M300" s="124"/>
      <c r="N300" s="124"/>
      <c r="O300" s="124"/>
      <c r="P300" s="124"/>
      <c r="Q300" s="124"/>
      <c r="R300" s="124"/>
      <c r="S300" s="124"/>
      <c r="T300" s="124"/>
      <c r="U300" s="124"/>
      <c r="V300" s="124"/>
      <c r="W300" s="124"/>
      <c r="X300" s="124"/>
      <c r="Y300" s="124"/>
      <c r="Z300" s="124"/>
      <c r="AA300" s="124"/>
      <c r="AB300" s="124"/>
      <c r="AC300" s="124"/>
      <c r="AD300" s="124"/>
      <c r="AE300" s="16"/>
      <c r="AF300" s="17"/>
      <c r="AG300" s="26"/>
    </row>
    <row r="301" spans="1:33">
      <c r="A301" s="24"/>
      <c r="B301" s="15"/>
      <c r="C301" s="16"/>
      <c r="D301" s="30"/>
      <c r="E301" s="30"/>
      <c r="F301" s="30"/>
      <c r="G301" s="95"/>
      <c r="H301" s="30"/>
      <c r="I301" s="30"/>
      <c r="J301" s="30"/>
      <c r="K301" s="30"/>
      <c r="L301" s="30"/>
      <c r="M301" s="30"/>
      <c r="N301" s="30"/>
      <c r="O301" s="68"/>
      <c r="P301" s="68"/>
      <c r="Q301" s="68"/>
      <c r="R301" s="68"/>
      <c r="S301" s="68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16"/>
      <c r="AF301" s="17"/>
      <c r="AG301" s="26"/>
    </row>
    <row r="302" spans="1:33" ht="15.75">
      <c r="A302" s="24"/>
      <c r="B302" s="15"/>
      <c r="C302" s="16"/>
      <c r="D302" s="124" t="s">
        <v>46</v>
      </c>
      <c r="E302" s="124"/>
      <c r="F302" s="124"/>
      <c r="G302" s="124"/>
      <c r="H302" s="124"/>
      <c r="I302" s="124"/>
      <c r="J302" s="124"/>
      <c r="K302" s="124"/>
      <c r="L302" s="124"/>
      <c r="M302" s="124"/>
      <c r="N302" s="124"/>
      <c r="O302" s="124"/>
      <c r="P302" s="124"/>
      <c r="Q302" s="124"/>
      <c r="R302" s="124"/>
      <c r="S302" s="124"/>
      <c r="T302" s="124"/>
      <c r="U302" s="124"/>
      <c r="V302" s="124"/>
      <c r="W302" s="124"/>
      <c r="X302" s="124"/>
      <c r="Y302" s="124"/>
      <c r="Z302" s="124"/>
      <c r="AA302" s="124"/>
      <c r="AB302" s="124"/>
      <c r="AC302" s="124"/>
      <c r="AD302" s="124"/>
      <c r="AE302" s="16"/>
      <c r="AF302" s="17"/>
      <c r="AG302" s="26"/>
    </row>
    <row r="303" spans="1:33">
      <c r="A303" s="24"/>
      <c r="B303" s="15"/>
      <c r="C303" s="16"/>
      <c r="D303" s="30"/>
      <c r="E303" s="30"/>
      <c r="F303" s="30"/>
      <c r="G303" s="95"/>
      <c r="H303" s="30"/>
      <c r="I303" s="30"/>
      <c r="J303" s="30"/>
      <c r="K303" s="30"/>
      <c r="L303" s="30"/>
      <c r="M303" s="30"/>
      <c r="N303" s="30"/>
      <c r="O303" s="68"/>
      <c r="P303" s="68"/>
      <c r="Q303" s="68"/>
      <c r="R303" s="68"/>
      <c r="S303" s="68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16"/>
      <c r="AF303" s="17"/>
      <c r="AG303" s="26"/>
    </row>
    <row r="304" spans="1:33" ht="15.75">
      <c r="A304" s="24"/>
      <c r="B304" s="15"/>
      <c r="C304" s="16"/>
      <c r="D304" s="124" t="s">
        <v>47</v>
      </c>
      <c r="E304" s="124"/>
      <c r="F304" s="124"/>
      <c r="G304" s="124"/>
      <c r="H304" s="124"/>
      <c r="I304" s="124"/>
      <c r="J304" s="124"/>
      <c r="K304" s="124"/>
      <c r="L304" s="124"/>
      <c r="M304" s="124"/>
      <c r="N304" s="124"/>
      <c r="O304" s="124"/>
      <c r="P304" s="124"/>
      <c r="Q304" s="124"/>
      <c r="R304" s="124"/>
      <c r="S304" s="124"/>
      <c r="T304" s="124"/>
      <c r="U304" s="124"/>
      <c r="V304" s="124"/>
      <c r="W304" s="124"/>
      <c r="X304" s="124"/>
      <c r="Y304" s="124"/>
      <c r="Z304" s="124"/>
      <c r="AA304" s="124"/>
      <c r="AB304" s="124"/>
      <c r="AC304" s="124"/>
      <c r="AD304" s="124"/>
      <c r="AE304" s="16"/>
      <c r="AF304" s="17"/>
      <c r="AG304" s="26"/>
    </row>
    <row r="305" spans="1:33" ht="16.5" thickBot="1">
      <c r="A305" s="24"/>
      <c r="B305" s="15"/>
      <c r="C305" s="16"/>
      <c r="D305" s="29"/>
      <c r="E305" s="29"/>
      <c r="F305" s="29"/>
      <c r="G305" s="96"/>
      <c r="H305" s="29"/>
      <c r="I305" s="29"/>
      <c r="J305" s="29"/>
      <c r="K305" s="29"/>
      <c r="L305" s="29"/>
      <c r="M305" s="29"/>
      <c r="N305" s="29"/>
      <c r="O305" s="69"/>
      <c r="P305" s="69"/>
      <c r="Q305" s="69"/>
      <c r="R305" s="69"/>
      <c r="S305" s="69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16"/>
      <c r="AF305" s="17"/>
      <c r="AG305" s="26"/>
    </row>
    <row r="306" spans="1:33" ht="15.75" thickBot="1">
      <c r="A306" s="24"/>
      <c r="B306" s="15"/>
      <c r="C306" s="8"/>
      <c r="D306" s="9"/>
      <c r="E306" s="9"/>
      <c r="F306" s="9"/>
      <c r="G306" s="97"/>
      <c r="H306" s="9"/>
      <c r="I306" s="9"/>
      <c r="J306" s="9"/>
      <c r="K306" s="9"/>
      <c r="L306" s="9"/>
      <c r="M306" s="9"/>
      <c r="N306" s="9"/>
      <c r="O306" s="70"/>
      <c r="P306" s="70"/>
      <c r="Q306" s="70"/>
      <c r="R306" s="70"/>
      <c r="S306" s="70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10"/>
      <c r="AF306" s="17"/>
      <c r="AG306" s="26"/>
    </row>
    <row r="307" spans="1:33">
      <c r="A307" s="24"/>
      <c r="B307" s="15"/>
      <c r="C307" s="5"/>
      <c r="D307" s="125" t="s">
        <v>1</v>
      </c>
      <c r="E307" s="128"/>
      <c r="F307" s="131" t="s">
        <v>21</v>
      </c>
      <c r="G307" s="131"/>
      <c r="H307" s="131"/>
      <c r="I307" s="131"/>
      <c r="J307" s="131"/>
      <c r="K307" s="131"/>
      <c r="L307" s="131"/>
      <c r="M307" s="131"/>
      <c r="N307" s="132"/>
      <c r="O307" s="135" t="s">
        <v>2</v>
      </c>
      <c r="P307" s="135"/>
      <c r="Q307" s="135"/>
      <c r="R307" s="135"/>
      <c r="S307" s="135"/>
      <c r="T307" s="135"/>
      <c r="U307" s="135"/>
      <c r="V307" s="135"/>
      <c r="W307" s="160"/>
      <c r="X307" s="135" t="s">
        <v>3</v>
      </c>
      <c r="Y307" s="135"/>
      <c r="Z307" s="135"/>
      <c r="AA307" s="135"/>
      <c r="AB307" s="135"/>
      <c r="AC307" s="135"/>
      <c r="AD307" s="163"/>
      <c r="AE307" s="4"/>
      <c r="AF307" s="17"/>
      <c r="AG307" s="26"/>
    </row>
    <row r="308" spans="1:33">
      <c r="A308" s="24"/>
      <c r="B308" s="15"/>
      <c r="C308" s="5"/>
      <c r="D308" s="126"/>
      <c r="E308" s="129"/>
      <c r="F308" s="120" t="s">
        <v>4</v>
      </c>
      <c r="G308" s="120"/>
      <c r="H308" s="120" t="s">
        <v>5</v>
      </c>
      <c r="I308" s="120"/>
      <c r="J308" s="120" t="s">
        <v>30</v>
      </c>
      <c r="K308" s="120"/>
      <c r="L308" s="120" t="s">
        <v>7</v>
      </c>
      <c r="M308" s="120"/>
      <c r="N308" s="133"/>
      <c r="O308" s="121" t="s">
        <v>8</v>
      </c>
      <c r="P308" s="121"/>
      <c r="Q308" s="121" t="s">
        <v>9</v>
      </c>
      <c r="R308" s="121"/>
      <c r="S308" s="121" t="s">
        <v>10</v>
      </c>
      <c r="T308" s="121"/>
      <c r="U308" s="121" t="s">
        <v>7</v>
      </c>
      <c r="V308" s="121"/>
      <c r="W308" s="161"/>
      <c r="X308" s="121" t="s">
        <v>11</v>
      </c>
      <c r="Y308" s="121"/>
      <c r="Z308" s="121" t="s">
        <v>6</v>
      </c>
      <c r="AA308" s="121"/>
      <c r="AB308" s="121" t="s">
        <v>12</v>
      </c>
      <c r="AC308" s="121"/>
      <c r="AD308" s="136" t="s">
        <v>20</v>
      </c>
      <c r="AE308" s="4"/>
      <c r="AF308" s="17"/>
      <c r="AG308" s="26"/>
    </row>
    <row r="309" spans="1:33">
      <c r="A309" s="24"/>
      <c r="B309" s="15"/>
      <c r="C309" s="5"/>
      <c r="D309" s="127"/>
      <c r="E309" s="129"/>
      <c r="F309" s="2">
        <v>0.1</v>
      </c>
      <c r="G309" s="91" t="s">
        <v>13</v>
      </c>
      <c r="H309" s="2">
        <v>0.1</v>
      </c>
      <c r="I309" s="3" t="s">
        <v>13</v>
      </c>
      <c r="J309" s="2">
        <v>0.3</v>
      </c>
      <c r="K309" s="3" t="s">
        <v>13</v>
      </c>
      <c r="L309" s="2">
        <v>0.5</v>
      </c>
      <c r="M309" s="3" t="s">
        <v>13</v>
      </c>
      <c r="N309" s="133"/>
      <c r="O309" s="2">
        <v>0.1</v>
      </c>
      <c r="P309" s="3" t="s">
        <v>13</v>
      </c>
      <c r="Q309" s="2">
        <v>0.1</v>
      </c>
      <c r="R309" s="3" t="s">
        <v>13</v>
      </c>
      <c r="S309" s="2">
        <v>0.3</v>
      </c>
      <c r="T309" s="3" t="s">
        <v>13</v>
      </c>
      <c r="U309" s="2">
        <v>0.5</v>
      </c>
      <c r="V309" s="3" t="s">
        <v>13</v>
      </c>
      <c r="W309" s="161"/>
      <c r="X309" s="2">
        <v>0.4</v>
      </c>
      <c r="Y309" s="3" t="s">
        <v>13</v>
      </c>
      <c r="Z309" s="2">
        <v>0.6</v>
      </c>
      <c r="AA309" s="3" t="s">
        <v>13</v>
      </c>
      <c r="AB309" s="2">
        <v>1</v>
      </c>
      <c r="AC309" s="3" t="s">
        <v>13</v>
      </c>
      <c r="AD309" s="137"/>
      <c r="AE309" s="4"/>
      <c r="AF309" s="17"/>
      <c r="AG309" s="26"/>
    </row>
    <row r="310" spans="1:33">
      <c r="A310" s="24"/>
      <c r="B310" s="15"/>
      <c r="C310" s="5"/>
      <c r="D310" s="27" t="s">
        <v>14</v>
      </c>
      <c r="E310" s="129"/>
      <c r="F310" s="3">
        <v>10</v>
      </c>
      <c r="G310" s="115" t="s">
        <v>34</v>
      </c>
      <c r="H310" s="115">
        <v>10</v>
      </c>
      <c r="I310" s="115" t="s">
        <v>34</v>
      </c>
      <c r="J310" s="115">
        <v>27.9</v>
      </c>
      <c r="K310" s="115" t="s">
        <v>34</v>
      </c>
      <c r="L310" s="115">
        <f>SUM(F310:H310:J310)</f>
        <v>47.9</v>
      </c>
      <c r="M310" s="115" t="s">
        <v>34</v>
      </c>
      <c r="N310" s="133"/>
      <c r="O310" s="79">
        <v>10</v>
      </c>
      <c r="P310" s="115" t="s">
        <v>34</v>
      </c>
      <c r="Q310" s="115">
        <v>10</v>
      </c>
      <c r="R310" s="115" t="s">
        <v>34</v>
      </c>
      <c r="S310" s="115">
        <v>28.2</v>
      </c>
      <c r="T310" s="115" t="str">
        <f>IF(S310&gt;=27.3,"A1",IF(S310&gt;=24.3,"A2", IF(S310&gt;=21.3,"B1",IF(S310&gt;=18.3,"B2", IF(S310&gt;=15.3,"C1",IF(S310&gt;=12.3,"C2",IF(S310&gt;=9.9,"D",IF(S310&gt;=6.3,"E1",IF(S310&gt;=6.2,"E2")))))))))</f>
        <v>A1</v>
      </c>
      <c r="U310" s="115">
        <f>O310+Q310+S310</f>
        <v>48.2</v>
      </c>
      <c r="V310" s="115" t="str">
        <f>IF(U310&gt;=45.5,"A1",IF(U310&gt;=40.5,"A2", IF(U310&gt;=35.5,"B1",IF(U310&gt;=30.5,"B2", IF(U310&gt;=25.5,"C1",IF(U310&gt;=20.5,"C2",IF(U310&gt;=16.5,"D",IF(U310&gt;=10.5,"E1",IF(U310&gt;=10.4,"E2")))))))))</f>
        <v>A1</v>
      </c>
      <c r="W310" s="161"/>
      <c r="X310" s="112">
        <f t="shared" ref="X310:X316" si="70">SUM(F310,H310,O310,Q310)</f>
        <v>40</v>
      </c>
      <c r="Y310" s="115" t="str">
        <f>IF(X310&gt;=36.4,"A1",IF(X310&gt;=32.4,"A2", IF(X310&gt;=28.4,"B1",IF(X310&gt;=24.4,"B2", IF(X310&gt;=20.4,"C1",IF(X310&gt;=16.4,"C2",IF(X310&gt;=13.2,"D",IF(X310&gt;=8.4,"E1",IF(X310&gt;=8.3,"E2")))))))))</f>
        <v>A1</v>
      </c>
      <c r="Z310" s="115">
        <f>J310+S310</f>
        <v>56.099999999999994</v>
      </c>
      <c r="AA310" s="115" t="str">
        <f>IF(Z310&gt;=54.5,"A1",IF(Z310&gt;=48.5,"A2", IF(Z310&gt;=42.5,"B1",IF(Z310&gt;=36.5,"B2", IF(Z310&gt;=30.5,"C1",IF(Z310&gt;=24.5,"C2",IF(Z310&gt;=19.8,"D",IF(Z310&gt;=12.6,"E1",IF(Z310&gt;=12.5,"E2")))))))))</f>
        <v>A1</v>
      </c>
      <c r="AB310" s="115">
        <f>L310+U310</f>
        <v>96.1</v>
      </c>
      <c r="AC310" s="115" t="str">
        <f>IF(AB310&gt;=91,"A1",IF(AB310&gt;=81,"A2", IF(AB310&gt;=71,"B1",IF(AB310&gt;=61,"B2", IF(AB310&gt;=51,"C1",IF(AB310&gt;=41,"C2",IF(AB310&gt;=33,"D",IF(AB310&gt;=21,"E1",IF(AB310&gt;=20,"E2")))))))))</f>
        <v>A1</v>
      </c>
      <c r="AD310" s="115">
        <v>10</v>
      </c>
      <c r="AE310" s="4"/>
      <c r="AF310" s="17"/>
      <c r="AG310" s="26"/>
    </row>
    <row r="311" spans="1:33">
      <c r="A311" s="24"/>
      <c r="B311" s="15"/>
      <c r="C311" s="5"/>
      <c r="D311" s="27" t="s">
        <v>15</v>
      </c>
      <c r="E311" s="129"/>
      <c r="F311" s="115">
        <v>8.8000000000000007</v>
      </c>
      <c r="G311" s="115" t="s">
        <v>35</v>
      </c>
      <c r="H311" s="115">
        <v>9.8000000000000007</v>
      </c>
      <c r="I311" s="115" t="s">
        <v>34</v>
      </c>
      <c r="J311" s="115">
        <v>27.3</v>
      </c>
      <c r="K311" s="115" t="s">
        <v>34</v>
      </c>
      <c r="L311" s="115">
        <f>SUM(F311:H311:J311)</f>
        <v>45.900000000000006</v>
      </c>
      <c r="M311" s="115" t="s">
        <v>34</v>
      </c>
      <c r="N311" s="133"/>
      <c r="O311" s="115">
        <v>9.8000000000000007</v>
      </c>
      <c r="P311" s="115" t="s">
        <v>34</v>
      </c>
      <c r="Q311" s="115">
        <v>9.4</v>
      </c>
      <c r="R311" s="115" t="s">
        <v>34</v>
      </c>
      <c r="S311" s="115">
        <v>27.3</v>
      </c>
      <c r="T311" s="115" t="str">
        <f t="shared" ref="T311:T318" si="71">IF(S311&gt;=27.3,"A1",IF(S311&gt;=24.3,"A2", IF(S311&gt;=21.3,"B1",IF(S311&gt;=18.3,"B2", IF(S311&gt;=15.3,"C1",IF(S311&gt;=12.3,"C2",IF(S311&gt;=9.9,"D",IF(S311&gt;=6.3,"E1",IF(S311&gt;=6.2,"E2")))))))))</f>
        <v>A1</v>
      </c>
      <c r="U311" s="115">
        <f t="shared" ref="U311:U316" si="72">O311+Q311+S311</f>
        <v>46.5</v>
      </c>
      <c r="V311" s="115" t="str">
        <f t="shared" ref="V311:V316" si="73">IF(U311&gt;=45.5,"A1",IF(U311&gt;=40.5,"A2", IF(U311&gt;=35.5,"B1",IF(U311&gt;=30.5,"B2", IF(U311&gt;=25.5,"C1",IF(U311&gt;=20.5,"C2",IF(U311&gt;=16.5,"D",IF(U311&gt;=10.5,"E1",IF(U311&gt;=10.4,"E2")))))))))</f>
        <v>A1</v>
      </c>
      <c r="W311" s="161"/>
      <c r="X311" s="115">
        <f t="shared" si="70"/>
        <v>37.800000000000004</v>
      </c>
      <c r="Y311" s="115" t="str">
        <f t="shared" ref="Y311:Y316" si="74">IF(X311&gt;=36.4,"A1",IF(X311&gt;=32.4,"A2", IF(X311&gt;=28.4,"B1",IF(X311&gt;=24.4,"B2", IF(X311&gt;=20.4,"C1",IF(X311&gt;=16.4,"C2",IF(X311&gt;=13.2,"D",IF(X311&gt;=8.4,"E1",IF(X311&gt;=8.3,"E2")))))))))</f>
        <v>A1</v>
      </c>
      <c r="Z311" s="115">
        <f t="shared" ref="Z311:Z318" si="75">J311+S311</f>
        <v>54.6</v>
      </c>
      <c r="AA311" s="115" t="str">
        <f t="shared" ref="AA311:AA318" si="76">IF(Z311&gt;=54.5,"A1",IF(Z311&gt;=48.5,"A2", IF(Z311&gt;=42.5,"B1",IF(Z311&gt;=36.5,"B2", IF(Z311&gt;=30.5,"C1",IF(Z311&gt;=24.5,"C2",IF(Z311&gt;=19.8,"D",IF(Z311&gt;=12.6,"E1",IF(Z311&gt;=12.5,"E2")))))))))</f>
        <v>A1</v>
      </c>
      <c r="AB311" s="115">
        <f t="shared" ref="AB311:AB316" si="77">L311+U311</f>
        <v>92.4</v>
      </c>
      <c r="AC311" s="115" t="str">
        <f t="shared" ref="AC311:AC316" si="78">IF(AB311&gt;=91,"A1",IF(AB311&gt;=81,"A2", IF(AB311&gt;=71,"B1",IF(AB311&gt;=61,"B2", IF(AB311&gt;=51,"C1",IF(AB311&gt;=41,"C2",IF(AB311&gt;=33,"D",IF(AB311&gt;=21,"E1",IF(AB311&gt;=20,"E2")))))))))</f>
        <v>A1</v>
      </c>
      <c r="AD311" s="115">
        <v>10</v>
      </c>
      <c r="AE311" s="4"/>
      <c r="AF311" s="17"/>
      <c r="AG311" s="26"/>
    </row>
    <row r="312" spans="1:33">
      <c r="A312" s="24"/>
      <c r="B312" s="15"/>
      <c r="C312" s="5"/>
      <c r="D312" s="27" t="s">
        <v>16</v>
      </c>
      <c r="E312" s="129"/>
      <c r="F312" s="115">
        <v>6</v>
      </c>
      <c r="G312" s="115" t="s">
        <v>38</v>
      </c>
      <c r="H312" s="115">
        <v>7.6</v>
      </c>
      <c r="I312" s="115" t="s">
        <v>36</v>
      </c>
      <c r="J312" s="115">
        <v>16.5</v>
      </c>
      <c r="K312" s="115" t="s">
        <v>38</v>
      </c>
      <c r="L312" s="115">
        <f>SUM(F312:H312:J312)</f>
        <v>30.1</v>
      </c>
      <c r="M312" s="115" t="s">
        <v>39</v>
      </c>
      <c r="N312" s="133"/>
      <c r="O312" s="115">
        <v>9</v>
      </c>
      <c r="P312" s="115" t="s">
        <v>35</v>
      </c>
      <c r="Q312" s="115">
        <v>9</v>
      </c>
      <c r="R312" s="115" t="s">
        <v>35</v>
      </c>
      <c r="S312" s="115">
        <v>25.8</v>
      </c>
      <c r="T312" s="115" t="str">
        <f t="shared" si="71"/>
        <v>A2</v>
      </c>
      <c r="U312" s="115">
        <f t="shared" si="72"/>
        <v>43.8</v>
      </c>
      <c r="V312" s="115" t="str">
        <f t="shared" si="73"/>
        <v>A2</v>
      </c>
      <c r="W312" s="161"/>
      <c r="X312" s="115">
        <f t="shared" si="70"/>
        <v>31.6</v>
      </c>
      <c r="Y312" s="115" t="str">
        <f t="shared" si="74"/>
        <v>B1</v>
      </c>
      <c r="Z312" s="115">
        <f t="shared" si="75"/>
        <v>42.3</v>
      </c>
      <c r="AA312" s="115" t="str">
        <f t="shared" si="76"/>
        <v>B2</v>
      </c>
      <c r="AB312" s="115">
        <f t="shared" si="77"/>
        <v>73.900000000000006</v>
      </c>
      <c r="AC312" s="115" t="str">
        <f t="shared" si="78"/>
        <v>B1</v>
      </c>
      <c r="AD312" s="115">
        <v>8</v>
      </c>
      <c r="AE312" s="4"/>
      <c r="AF312" s="17"/>
      <c r="AG312" s="26"/>
    </row>
    <row r="313" spans="1:33">
      <c r="A313" s="24"/>
      <c r="B313" s="15"/>
      <c r="C313" s="5"/>
      <c r="D313" s="27" t="s">
        <v>31</v>
      </c>
      <c r="E313" s="129"/>
      <c r="F313" s="115">
        <v>7.6</v>
      </c>
      <c r="G313" s="115" t="s">
        <v>36</v>
      </c>
      <c r="H313" s="115">
        <v>8.8000000000000007</v>
      </c>
      <c r="I313" s="115" t="s">
        <v>35</v>
      </c>
      <c r="J313" s="115">
        <v>27</v>
      </c>
      <c r="K313" s="115" t="s">
        <v>35</v>
      </c>
      <c r="L313" s="115">
        <f>SUM(F313:H313:J313)</f>
        <v>43.4</v>
      </c>
      <c r="M313" s="115" t="s">
        <v>35</v>
      </c>
      <c r="N313" s="133"/>
      <c r="O313" s="115">
        <v>10</v>
      </c>
      <c r="P313" s="115" t="s">
        <v>34</v>
      </c>
      <c r="Q313" s="115">
        <v>10</v>
      </c>
      <c r="R313" s="115" t="s">
        <v>34</v>
      </c>
      <c r="S313" s="115">
        <v>25.8</v>
      </c>
      <c r="T313" s="115" t="str">
        <f t="shared" si="71"/>
        <v>A2</v>
      </c>
      <c r="U313" s="115">
        <f t="shared" si="72"/>
        <v>45.8</v>
      </c>
      <c r="V313" s="115" t="str">
        <f t="shared" si="73"/>
        <v>A1</v>
      </c>
      <c r="W313" s="161"/>
      <c r="X313" s="115">
        <f t="shared" si="70"/>
        <v>36.4</v>
      </c>
      <c r="Y313" s="115" t="str">
        <f t="shared" si="74"/>
        <v>A1</v>
      </c>
      <c r="Z313" s="115">
        <f t="shared" si="75"/>
        <v>52.8</v>
      </c>
      <c r="AA313" s="115" t="str">
        <f t="shared" si="76"/>
        <v>A2</v>
      </c>
      <c r="AB313" s="115">
        <f t="shared" si="77"/>
        <v>89.199999999999989</v>
      </c>
      <c r="AC313" s="115" t="str">
        <f t="shared" si="78"/>
        <v>A2</v>
      </c>
      <c r="AD313" s="115">
        <v>9</v>
      </c>
      <c r="AE313" s="4"/>
      <c r="AF313" s="17"/>
      <c r="AG313" s="26"/>
    </row>
    <row r="314" spans="1:33">
      <c r="A314" s="24"/>
      <c r="B314" s="15"/>
      <c r="C314" s="5"/>
      <c r="D314" s="27" t="s">
        <v>32</v>
      </c>
      <c r="E314" s="129"/>
      <c r="F314" s="115">
        <v>10</v>
      </c>
      <c r="G314" s="115" t="s">
        <v>34</v>
      </c>
      <c r="H314" s="115">
        <v>10</v>
      </c>
      <c r="I314" s="115" t="s">
        <v>34</v>
      </c>
      <c r="J314" s="115">
        <v>28.2</v>
      </c>
      <c r="K314" s="115" t="s">
        <v>34</v>
      </c>
      <c r="L314" s="115">
        <f>SUM(F314:H314:J314)</f>
        <v>48.2</v>
      </c>
      <c r="M314" s="115" t="s">
        <v>34</v>
      </c>
      <c r="N314" s="133"/>
      <c r="O314" s="115">
        <v>9.6</v>
      </c>
      <c r="P314" s="115" t="s">
        <v>34</v>
      </c>
      <c r="Q314" s="115">
        <v>9.8000000000000007</v>
      </c>
      <c r="R314" s="115" t="s">
        <v>34</v>
      </c>
      <c r="S314" s="115">
        <v>27.9</v>
      </c>
      <c r="T314" s="115" t="str">
        <f t="shared" si="71"/>
        <v>A1</v>
      </c>
      <c r="U314" s="115">
        <f t="shared" si="72"/>
        <v>47.3</v>
      </c>
      <c r="V314" s="115" t="str">
        <f t="shared" si="73"/>
        <v>A1</v>
      </c>
      <c r="W314" s="161"/>
      <c r="X314" s="115">
        <f t="shared" si="70"/>
        <v>39.400000000000006</v>
      </c>
      <c r="Y314" s="115" t="str">
        <f t="shared" si="74"/>
        <v>A1</v>
      </c>
      <c r="Z314" s="115">
        <f t="shared" si="75"/>
        <v>56.099999999999994</v>
      </c>
      <c r="AA314" s="115" t="str">
        <f t="shared" si="76"/>
        <v>A1</v>
      </c>
      <c r="AB314" s="115">
        <f t="shared" si="77"/>
        <v>95.5</v>
      </c>
      <c r="AC314" s="115" t="str">
        <f t="shared" si="78"/>
        <v>A1</v>
      </c>
      <c r="AD314" s="115">
        <v>10</v>
      </c>
      <c r="AE314" s="4"/>
      <c r="AF314" s="17"/>
      <c r="AG314" s="26"/>
    </row>
    <row r="315" spans="1:33">
      <c r="A315" s="24"/>
      <c r="B315" s="15"/>
      <c r="C315" s="5"/>
      <c r="D315" s="27" t="s">
        <v>17</v>
      </c>
      <c r="E315" s="129"/>
      <c r="F315" s="115">
        <v>8.8000000000000007</v>
      </c>
      <c r="G315" s="115" t="s">
        <v>35</v>
      </c>
      <c r="H315" s="115">
        <v>7.4</v>
      </c>
      <c r="I315" s="115" t="s">
        <v>36</v>
      </c>
      <c r="J315" s="115">
        <v>24</v>
      </c>
      <c r="K315" s="115" t="s">
        <v>36</v>
      </c>
      <c r="L315" s="115">
        <f>SUM(F315:H315:J315)</f>
        <v>40.200000000000003</v>
      </c>
      <c r="M315" s="115" t="s">
        <v>35</v>
      </c>
      <c r="N315" s="133"/>
      <c r="O315" s="115">
        <v>8.8000000000000007</v>
      </c>
      <c r="P315" s="115" t="s">
        <v>35</v>
      </c>
      <c r="Q315" s="115">
        <v>8.8000000000000007</v>
      </c>
      <c r="R315" s="115" t="s">
        <v>35</v>
      </c>
      <c r="S315" s="115">
        <v>20.100000000000001</v>
      </c>
      <c r="T315" s="115" t="str">
        <f t="shared" si="71"/>
        <v>B2</v>
      </c>
      <c r="U315" s="115">
        <f t="shared" si="72"/>
        <v>37.700000000000003</v>
      </c>
      <c r="V315" s="115" t="str">
        <f t="shared" si="73"/>
        <v>B1</v>
      </c>
      <c r="W315" s="161"/>
      <c r="X315" s="115">
        <f t="shared" si="70"/>
        <v>33.800000000000004</v>
      </c>
      <c r="Y315" s="115" t="str">
        <f t="shared" si="74"/>
        <v>A2</v>
      </c>
      <c r="Z315" s="115">
        <f t="shared" si="75"/>
        <v>44.1</v>
      </c>
      <c r="AA315" s="115" t="str">
        <f t="shared" si="76"/>
        <v>B1</v>
      </c>
      <c r="AB315" s="115">
        <f t="shared" si="77"/>
        <v>77.900000000000006</v>
      </c>
      <c r="AC315" s="115" t="str">
        <f t="shared" si="78"/>
        <v>B1</v>
      </c>
      <c r="AD315" s="115">
        <v>8</v>
      </c>
      <c r="AE315" s="4"/>
      <c r="AF315" s="17"/>
      <c r="AG315" s="26"/>
    </row>
    <row r="316" spans="1:33">
      <c r="A316" s="24"/>
      <c r="B316" s="15"/>
      <c r="C316" s="5"/>
      <c r="D316" s="27" t="s">
        <v>18</v>
      </c>
      <c r="E316" s="129"/>
      <c r="F316" s="115">
        <v>8.1999999999999993</v>
      </c>
      <c r="G316" s="115" t="s">
        <v>35</v>
      </c>
      <c r="H316" s="115">
        <v>8.1999999999999993</v>
      </c>
      <c r="I316" s="115" t="s">
        <v>35</v>
      </c>
      <c r="J316" s="115">
        <v>27.6</v>
      </c>
      <c r="K316" s="115" t="s">
        <v>34</v>
      </c>
      <c r="L316" s="115">
        <f>SUM(F316:H316:J316)</f>
        <v>44</v>
      </c>
      <c r="M316" s="115" t="s">
        <v>36</v>
      </c>
      <c r="N316" s="133"/>
      <c r="O316" s="115">
        <v>9.8000000000000007</v>
      </c>
      <c r="P316" s="115" t="s">
        <v>34</v>
      </c>
      <c r="Q316" s="115">
        <v>8.1999999999999993</v>
      </c>
      <c r="R316" s="115" t="s">
        <v>35</v>
      </c>
      <c r="S316" s="115">
        <v>23.4</v>
      </c>
      <c r="T316" s="115" t="str">
        <f t="shared" si="71"/>
        <v>B1</v>
      </c>
      <c r="U316" s="115">
        <f t="shared" si="72"/>
        <v>41.4</v>
      </c>
      <c r="V316" s="115" t="str">
        <f t="shared" si="73"/>
        <v>A2</v>
      </c>
      <c r="W316" s="161"/>
      <c r="X316" s="115">
        <f t="shared" si="70"/>
        <v>34.4</v>
      </c>
      <c r="Y316" s="115" t="str">
        <f t="shared" si="74"/>
        <v>A2</v>
      </c>
      <c r="Z316" s="115">
        <f t="shared" si="75"/>
        <v>51</v>
      </c>
      <c r="AA316" s="115" t="str">
        <f t="shared" si="76"/>
        <v>A2</v>
      </c>
      <c r="AB316" s="115">
        <f t="shared" si="77"/>
        <v>85.4</v>
      </c>
      <c r="AC316" s="115" t="str">
        <f t="shared" si="78"/>
        <v>A2</v>
      </c>
      <c r="AD316" s="115">
        <v>8</v>
      </c>
      <c r="AE316" s="4"/>
      <c r="AF316" s="17"/>
      <c r="AG316" s="26"/>
    </row>
    <row r="317" spans="1:33">
      <c r="A317" s="24"/>
      <c r="B317" s="15"/>
      <c r="C317" s="5"/>
      <c r="D317" s="27" t="s">
        <v>33</v>
      </c>
      <c r="E317" s="129"/>
      <c r="F317" s="115"/>
      <c r="G317" s="115"/>
      <c r="H317" s="115"/>
      <c r="I317" s="115"/>
      <c r="J317" s="115">
        <v>16.8</v>
      </c>
      <c r="K317" s="115" t="s">
        <v>38</v>
      </c>
      <c r="L317" s="115"/>
      <c r="M317" s="115"/>
      <c r="N317" s="133"/>
      <c r="O317" s="115"/>
      <c r="P317" s="115"/>
      <c r="Q317" s="115"/>
      <c r="R317" s="115"/>
      <c r="S317" s="115">
        <v>28.8</v>
      </c>
      <c r="T317" s="115" t="str">
        <f t="shared" si="71"/>
        <v>A1</v>
      </c>
      <c r="U317" s="115"/>
      <c r="V317" s="115"/>
      <c r="W317" s="161"/>
      <c r="X317" s="115"/>
      <c r="Y317" s="115"/>
      <c r="Z317" s="115">
        <f t="shared" si="75"/>
        <v>45.6</v>
      </c>
      <c r="AA317" s="115" t="str">
        <f t="shared" si="76"/>
        <v>B1</v>
      </c>
      <c r="AB317" s="115"/>
      <c r="AC317" s="115"/>
      <c r="AD317" s="115"/>
      <c r="AE317" s="4"/>
      <c r="AF317" s="17"/>
      <c r="AG317" s="26"/>
    </row>
    <row r="318" spans="1:33">
      <c r="A318" s="24"/>
      <c r="B318" s="15"/>
      <c r="C318" s="5"/>
      <c r="D318" s="27" t="s">
        <v>68</v>
      </c>
      <c r="E318" s="129"/>
      <c r="F318" s="115"/>
      <c r="G318" s="115"/>
      <c r="H318" s="115"/>
      <c r="I318" s="115"/>
      <c r="J318" s="115">
        <v>29.4</v>
      </c>
      <c r="K318" s="115" t="s">
        <v>34</v>
      </c>
      <c r="L318" s="115"/>
      <c r="M318" s="115"/>
      <c r="N318" s="133"/>
      <c r="O318" s="115"/>
      <c r="P318" s="115"/>
      <c r="Q318" s="115"/>
      <c r="R318" s="115"/>
      <c r="S318" s="115">
        <v>27</v>
      </c>
      <c r="T318" s="115" t="str">
        <f t="shared" si="71"/>
        <v>A2</v>
      </c>
      <c r="U318" s="115"/>
      <c r="V318" s="115"/>
      <c r="W318" s="161"/>
      <c r="X318" s="115"/>
      <c r="Y318" s="115"/>
      <c r="Z318" s="115">
        <f t="shared" si="75"/>
        <v>56.4</v>
      </c>
      <c r="AA318" s="115" t="str">
        <f t="shared" si="76"/>
        <v>A1</v>
      </c>
      <c r="AB318" s="115"/>
      <c r="AC318" s="115"/>
      <c r="AD318" s="115"/>
      <c r="AE318" s="4"/>
      <c r="AF318" s="17"/>
      <c r="AG318" s="26"/>
    </row>
    <row r="319" spans="1:33">
      <c r="A319" s="24"/>
      <c r="B319" s="15"/>
      <c r="C319" s="5"/>
      <c r="D319" s="138" t="s">
        <v>19</v>
      </c>
      <c r="E319" s="129"/>
      <c r="F319" s="117"/>
      <c r="G319" s="117"/>
      <c r="H319" s="117"/>
      <c r="I319" s="117"/>
      <c r="J319" s="117"/>
      <c r="K319" s="117"/>
      <c r="L319" s="152" t="s">
        <v>92</v>
      </c>
      <c r="M319" s="153"/>
      <c r="N319" s="133"/>
      <c r="O319" s="148"/>
      <c r="P319" s="148"/>
      <c r="Q319" s="148"/>
      <c r="R319" s="148"/>
      <c r="S319" s="150"/>
      <c r="T319" s="150"/>
      <c r="U319" s="152" t="s">
        <v>96</v>
      </c>
      <c r="V319" s="153"/>
      <c r="W319" s="161"/>
      <c r="X319" s="150"/>
      <c r="Y319" s="150"/>
      <c r="Z319" s="150"/>
      <c r="AA319" s="150"/>
      <c r="AB319" s="152" t="s">
        <v>111</v>
      </c>
      <c r="AC319" s="153"/>
      <c r="AD319" s="143"/>
      <c r="AE319" s="4"/>
      <c r="AF319" s="17"/>
      <c r="AG319" s="26"/>
    </row>
    <row r="320" spans="1:33" ht="15.75" thickBot="1">
      <c r="A320" s="24"/>
      <c r="B320" s="15"/>
      <c r="C320" s="5"/>
      <c r="D320" s="139"/>
      <c r="E320" s="130"/>
      <c r="F320" s="118"/>
      <c r="G320" s="118"/>
      <c r="H320" s="118"/>
      <c r="I320" s="118"/>
      <c r="J320" s="118"/>
      <c r="K320" s="118"/>
      <c r="L320" s="154"/>
      <c r="M320" s="155"/>
      <c r="N320" s="134"/>
      <c r="O320" s="149"/>
      <c r="P320" s="149"/>
      <c r="Q320" s="149"/>
      <c r="R320" s="149"/>
      <c r="S320" s="151"/>
      <c r="T320" s="151"/>
      <c r="U320" s="154"/>
      <c r="V320" s="155"/>
      <c r="W320" s="162"/>
      <c r="X320" s="151"/>
      <c r="Y320" s="151"/>
      <c r="Z320" s="151"/>
      <c r="AA320" s="151"/>
      <c r="AB320" s="154"/>
      <c r="AC320" s="155"/>
      <c r="AD320" s="144"/>
      <c r="AE320" s="4"/>
      <c r="AF320" s="17"/>
      <c r="AG320" s="26"/>
    </row>
    <row r="321" spans="1:33" ht="15.75" thickBot="1">
      <c r="A321" s="24"/>
      <c r="B321" s="15"/>
      <c r="C321" s="6"/>
      <c r="D321" s="7"/>
      <c r="E321" s="7"/>
      <c r="F321" s="7"/>
      <c r="G321" s="99"/>
      <c r="H321" s="7"/>
      <c r="I321" s="7"/>
      <c r="J321" s="7"/>
      <c r="K321" s="7"/>
      <c r="L321" s="7"/>
      <c r="M321" s="7"/>
      <c r="N321" s="7"/>
      <c r="O321" s="71"/>
      <c r="P321" s="71"/>
      <c r="Q321" s="71"/>
      <c r="R321" s="71"/>
      <c r="S321" s="71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11"/>
      <c r="AF321" s="17"/>
      <c r="AG321" s="26"/>
    </row>
    <row r="322" spans="1:33">
      <c r="A322" s="24"/>
      <c r="B322" s="15"/>
      <c r="C322" s="16"/>
      <c r="D322" s="16"/>
      <c r="E322" s="16"/>
      <c r="F322" s="16"/>
      <c r="G322" s="95"/>
      <c r="H322" s="16"/>
      <c r="I322" s="16"/>
      <c r="J322" s="16"/>
      <c r="K322" s="16"/>
      <c r="L322" s="16"/>
      <c r="M322" s="16"/>
      <c r="N322" s="16"/>
      <c r="O322" s="68"/>
      <c r="P322" s="68"/>
      <c r="Q322" s="68"/>
      <c r="R322" s="68"/>
      <c r="S322" s="68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16"/>
      <c r="AF322" s="17"/>
      <c r="AG322" s="26"/>
    </row>
    <row r="323" spans="1:33">
      <c r="A323" s="24"/>
      <c r="B323" s="15"/>
      <c r="C323" s="16"/>
      <c r="D323" s="16"/>
      <c r="E323" s="16"/>
      <c r="F323" s="16"/>
      <c r="G323" s="95"/>
      <c r="H323" s="16"/>
      <c r="I323" s="16"/>
      <c r="J323" s="16"/>
      <c r="K323" s="16"/>
      <c r="L323" s="16"/>
      <c r="M323" s="16"/>
      <c r="N323" s="16"/>
      <c r="O323" s="68"/>
      <c r="P323" s="68"/>
      <c r="Q323" s="68"/>
      <c r="R323" s="68"/>
      <c r="S323" s="68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16"/>
      <c r="AF323" s="17"/>
      <c r="AG323" s="26"/>
    </row>
    <row r="324" spans="1:33">
      <c r="A324" s="24"/>
      <c r="B324" s="15"/>
      <c r="C324" s="16"/>
      <c r="D324" s="16"/>
      <c r="E324" s="16"/>
      <c r="F324" s="16"/>
      <c r="G324" s="95"/>
      <c r="H324" s="16"/>
      <c r="I324" s="16"/>
      <c r="J324" s="16"/>
      <c r="K324" s="16"/>
      <c r="L324" s="16"/>
      <c r="M324" s="16"/>
      <c r="N324" s="16"/>
      <c r="O324" s="68"/>
      <c r="P324" s="68"/>
      <c r="Q324" s="68"/>
      <c r="R324" s="119" t="s">
        <v>79</v>
      </c>
      <c r="S324" s="119"/>
      <c r="T324" s="119"/>
      <c r="U324" s="119"/>
      <c r="V324" s="119"/>
      <c r="W324" s="39"/>
      <c r="X324" s="39"/>
      <c r="Y324" s="39"/>
      <c r="Z324" s="39"/>
      <c r="AA324" s="119"/>
      <c r="AB324" s="119"/>
      <c r="AC324" s="119"/>
      <c r="AD324" s="119"/>
      <c r="AE324" s="16"/>
      <c r="AF324" s="17"/>
      <c r="AG324" s="26"/>
    </row>
    <row r="325" spans="1:33">
      <c r="A325" s="24"/>
      <c r="B325" s="15"/>
      <c r="C325" s="16"/>
      <c r="D325" s="145" t="s">
        <v>25</v>
      </c>
      <c r="E325" s="145"/>
      <c r="F325" s="145"/>
      <c r="G325" s="145"/>
      <c r="H325" s="16"/>
      <c r="I325" s="145" t="s">
        <v>25</v>
      </c>
      <c r="J325" s="145"/>
      <c r="K325" s="145"/>
      <c r="L325" s="145"/>
      <c r="M325" s="145"/>
      <c r="N325" s="16"/>
      <c r="O325" s="68"/>
      <c r="P325" s="68"/>
      <c r="Q325" s="68"/>
      <c r="R325" s="146" t="s">
        <v>26</v>
      </c>
      <c r="S325" s="146"/>
      <c r="T325" s="146"/>
      <c r="U325" s="146"/>
      <c r="V325" s="146"/>
      <c r="W325" s="39"/>
      <c r="X325" s="39"/>
      <c r="Y325" s="39"/>
      <c r="Z325" s="147" t="s">
        <v>26</v>
      </c>
      <c r="AA325" s="147"/>
      <c r="AB325" s="147"/>
      <c r="AC325" s="147"/>
      <c r="AD325" s="39"/>
      <c r="AE325" s="16"/>
      <c r="AF325" s="17"/>
      <c r="AG325" s="26"/>
    </row>
    <row r="326" spans="1:33">
      <c r="A326" s="24"/>
      <c r="B326" s="15"/>
      <c r="C326" s="16"/>
      <c r="D326" s="16"/>
      <c r="E326" s="16"/>
      <c r="F326" s="16"/>
      <c r="G326" s="95"/>
      <c r="H326" s="16"/>
      <c r="I326" s="16"/>
      <c r="J326" s="16"/>
      <c r="K326" s="16"/>
      <c r="L326" s="16"/>
      <c r="M326" s="16"/>
      <c r="N326" s="16"/>
      <c r="O326" s="68"/>
      <c r="P326" s="68"/>
      <c r="Q326" s="68"/>
      <c r="R326" s="68"/>
      <c r="S326" s="68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16"/>
      <c r="AF326" s="17"/>
      <c r="AG326" s="26"/>
    </row>
    <row r="327" spans="1:33">
      <c r="A327" s="24"/>
      <c r="B327" s="15"/>
      <c r="C327" s="16"/>
      <c r="D327" s="18" t="s">
        <v>28</v>
      </c>
      <c r="E327" s="18"/>
      <c r="F327" s="18"/>
      <c r="G327" s="95"/>
      <c r="H327" s="18"/>
      <c r="I327" s="164" t="s">
        <v>23</v>
      </c>
      <c r="J327" s="164"/>
      <c r="K327" s="164"/>
      <c r="L327" s="164"/>
      <c r="M327" s="164"/>
      <c r="N327" s="164"/>
      <c r="O327" s="164"/>
      <c r="P327" s="69"/>
      <c r="Q327" s="69"/>
      <c r="R327" s="119" t="s">
        <v>22</v>
      </c>
      <c r="S327" s="119"/>
      <c r="T327" s="119"/>
      <c r="U327" s="119"/>
      <c r="V327" s="119"/>
      <c r="W327" s="119"/>
      <c r="X327" s="40"/>
      <c r="Y327" s="119" t="s">
        <v>24</v>
      </c>
      <c r="Z327" s="119"/>
      <c r="AA327" s="119"/>
      <c r="AB327" s="119"/>
      <c r="AC327" s="119"/>
      <c r="AD327" s="119"/>
      <c r="AE327" s="16"/>
      <c r="AF327" s="17"/>
      <c r="AG327" s="26"/>
    </row>
    <row r="328" spans="1:33" ht="15.75" thickBot="1">
      <c r="A328" s="24"/>
      <c r="B328" s="19"/>
      <c r="C328" s="20"/>
      <c r="D328" s="20"/>
      <c r="E328" s="20"/>
      <c r="F328" s="20"/>
      <c r="G328" s="100"/>
      <c r="H328" s="20"/>
      <c r="I328" s="20"/>
      <c r="J328" s="20"/>
      <c r="K328" s="20"/>
      <c r="L328" s="20"/>
      <c r="M328" s="20"/>
      <c r="N328" s="20"/>
      <c r="O328" s="72"/>
      <c r="P328" s="72"/>
      <c r="Q328" s="72"/>
      <c r="R328" s="72"/>
      <c r="S328" s="72"/>
      <c r="T328" s="41"/>
      <c r="U328" s="41"/>
      <c r="V328" s="41"/>
      <c r="W328" s="41"/>
      <c r="X328" s="41"/>
      <c r="Y328" s="41"/>
      <c r="Z328" s="41"/>
      <c r="AA328" s="41"/>
      <c r="AB328" s="41"/>
      <c r="AC328" s="41"/>
      <c r="AD328" s="41"/>
      <c r="AE328" s="20"/>
      <c r="AF328" s="21"/>
      <c r="AG328" s="26"/>
    </row>
    <row r="329" spans="1:33" ht="15.75" thickBot="1">
      <c r="A329" s="140"/>
      <c r="B329" s="141"/>
      <c r="C329" s="141"/>
      <c r="D329" s="141"/>
      <c r="E329" s="141"/>
      <c r="F329" s="141"/>
      <c r="G329" s="141"/>
      <c r="H329" s="141"/>
      <c r="I329" s="141"/>
      <c r="J329" s="141"/>
      <c r="K329" s="141"/>
      <c r="L329" s="141"/>
      <c r="M329" s="141"/>
      <c r="N329" s="141"/>
      <c r="O329" s="141"/>
      <c r="P329" s="141"/>
      <c r="Q329" s="141"/>
      <c r="R329" s="141"/>
      <c r="S329" s="141"/>
      <c r="T329" s="141"/>
      <c r="U329" s="141"/>
      <c r="V329" s="141"/>
      <c r="W329" s="141"/>
      <c r="X329" s="141"/>
      <c r="Y329" s="141"/>
      <c r="Z329" s="141"/>
      <c r="AA329" s="141"/>
      <c r="AB329" s="141"/>
      <c r="AC329" s="141"/>
      <c r="AD329" s="141"/>
      <c r="AE329" s="141"/>
      <c r="AF329" s="141"/>
      <c r="AG329" s="142"/>
    </row>
    <row r="333" spans="1:33" ht="15.75" thickBot="1"/>
    <row r="334" spans="1:33" ht="15.75" thickBot="1">
      <c r="A334" s="23"/>
      <c r="B334" s="22"/>
      <c r="C334" s="22"/>
      <c r="D334" s="22"/>
      <c r="E334" s="22"/>
      <c r="F334" s="22"/>
      <c r="G334" s="94"/>
      <c r="H334" s="22"/>
      <c r="I334" s="22"/>
      <c r="J334" s="22"/>
      <c r="K334" s="22"/>
      <c r="L334" s="22"/>
      <c r="M334" s="22"/>
      <c r="N334" s="22"/>
      <c r="O334" s="67"/>
      <c r="P334" s="67"/>
      <c r="Q334" s="67"/>
      <c r="R334" s="67"/>
      <c r="S334" s="67"/>
      <c r="T334" s="33"/>
      <c r="U334" s="33"/>
      <c r="V334" s="33"/>
      <c r="W334" s="33"/>
      <c r="X334" s="33"/>
      <c r="Y334" s="33"/>
      <c r="Z334" s="33"/>
      <c r="AA334" s="33"/>
      <c r="AB334" s="33"/>
      <c r="AC334" s="33"/>
      <c r="AD334" s="33"/>
      <c r="AE334" s="22"/>
      <c r="AF334" s="22"/>
      <c r="AG334" s="25"/>
    </row>
    <row r="335" spans="1:33" ht="24.75">
      <c r="A335" s="24"/>
      <c r="B335" s="12"/>
      <c r="C335" s="13"/>
      <c r="D335" s="122" t="s">
        <v>0</v>
      </c>
      <c r="E335" s="122"/>
      <c r="F335" s="122"/>
      <c r="G335" s="122"/>
      <c r="H335" s="122"/>
      <c r="I335" s="122"/>
      <c r="J335" s="122"/>
      <c r="K335" s="122"/>
      <c r="L335" s="122"/>
      <c r="M335" s="122"/>
      <c r="N335" s="122"/>
      <c r="O335" s="122"/>
      <c r="P335" s="122"/>
      <c r="Q335" s="122"/>
      <c r="R335" s="122"/>
      <c r="S335" s="122"/>
      <c r="T335" s="122"/>
      <c r="U335" s="122"/>
      <c r="V335" s="122"/>
      <c r="W335" s="122"/>
      <c r="X335" s="122"/>
      <c r="Y335" s="122"/>
      <c r="Z335" s="122"/>
      <c r="AA335" s="122"/>
      <c r="AB335" s="122"/>
      <c r="AC335" s="122"/>
      <c r="AD335" s="122"/>
      <c r="AE335" s="13"/>
      <c r="AF335" s="14"/>
      <c r="AG335" s="26"/>
    </row>
    <row r="336" spans="1:33" ht="22.5">
      <c r="A336" s="24"/>
      <c r="B336" s="15"/>
      <c r="C336" s="16"/>
      <c r="D336" s="123" t="s">
        <v>27</v>
      </c>
      <c r="E336" s="123"/>
      <c r="F336" s="123"/>
      <c r="G336" s="123"/>
      <c r="H336" s="123"/>
      <c r="I336" s="123"/>
      <c r="J336" s="123"/>
      <c r="K336" s="123"/>
      <c r="L336" s="123"/>
      <c r="M336" s="123"/>
      <c r="N336" s="123"/>
      <c r="O336" s="123"/>
      <c r="P336" s="123"/>
      <c r="Q336" s="123"/>
      <c r="R336" s="123"/>
      <c r="S336" s="123"/>
      <c r="T336" s="123"/>
      <c r="U336" s="123"/>
      <c r="V336" s="123"/>
      <c r="W336" s="123"/>
      <c r="X336" s="123"/>
      <c r="Y336" s="123"/>
      <c r="Z336" s="123"/>
      <c r="AA336" s="123"/>
      <c r="AB336" s="123"/>
      <c r="AC336" s="123"/>
      <c r="AD336" s="123"/>
      <c r="AE336" s="16"/>
      <c r="AF336" s="17"/>
      <c r="AG336" s="26"/>
    </row>
    <row r="337" spans="1:33" ht="15.75">
      <c r="A337" s="24"/>
      <c r="B337" s="15"/>
      <c r="C337" s="16"/>
      <c r="D337" s="124" t="s">
        <v>72</v>
      </c>
      <c r="E337" s="124"/>
      <c r="F337" s="124"/>
      <c r="G337" s="124"/>
      <c r="H337" s="124"/>
      <c r="I337" s="124"/>
      <c r="J337" s="124"/>
      <c r="K337" s="124"/>
      <c r="L337" s="124"/>
      <c r="M337" s="124"/>
      <c r="N337" s="124"/>
      <c r="O337" s="124"/>
      <c r="P337" s="124"/>
      <c r="Q337" s="124"/>
      <c r="R337" s="124"/>
      <c r="S337" s="124"/>
      <c r="T337" s="124"/>
      <c r="U337" s="124"/>
      <c r="V337" s="124"/>
      <c r="W337" s="124"/>
      <c r="X337" s="124"/>
      <c r="Y337" s="124"/>
      <c r="Z337" s="124"/>
      <c r="AA337" s="124"/>
      <c r="AB337" s="124"/>
      <c r="AC337" s="124"/>
      <c r="AD337" s="124"/>
      <c r="AE337" s="16"/>
      <c r="AF337" s="17"/>
      <c r="AG337" s="26"/>
    </row>
    <row r="338" spans="1:33">
      <c r="A338" s="24"/>
      <c r="B338" s="15"/>
      <c r="C338" s="16"/>
      <c r="D338" s="30"/>
      <c r="E338" s="30"/>
      <c r="F338" s="30"/>
      <c r="G338" s="95"/>
      <c r="H338" s="30"/>
      <c r="I338" s="30"/>
      <c r="J338" s="30"/>
      <c r="K338" s="30"/>
      <c r="L338" s="30"/>
      <c r="M338" s="30"/>
      <c r="N338" s="30"/>
      <c r="O338" s="68"/>
      <c r="P338" s="68"/>
      <c r="Q338" s="68"/>
      <c r="R338" s="68"/>
      <c r="S338" s="68"/>
      <c r="T338" s="34"/>
      <c r="U338" s="34"/>
      <c r="V338" s="34"/>
      <c r="W338" s="34"/>
      <c r="X338" s="34"/>
      <c r="Y338" s="34"/>
      <c r="Z338" s="34"/>
      <c r="AA338" s="34"/>
      <c r="AB338" s="34"/>
      <c r="AC338" s="34"/>
      <c r="AD338" s="34"/>
      <c r="AE338" s="16"/>
      <c r="AF338" s="17"/>
      <c r="AG338" s="26"/>
    </row>
    <row r="339" spans="1:33" ht="15.75">
      <c r="A339" s="24"/>
      <c r="B339" s="15"/>
      <c r="C339" s="16"/>
      <c r="D339" s="124" t="s">
        <v>48</v>
      </c>
      <c r="E339" s="124"/>
      <c r="F339" s="124"/>
      <c r="G339" s="124"/>
      <c r="H339" s="124"/>
      <c r="I339" s="124"/>
      <c r="J339" s="124"/>
      <c r="K339" s="124"/>
      <c r="L339" s="124"/>
      <c r="M339" s="124"/>
      <c r="N339" s="124"/>
      <c r="O339" s="124"/>
      <c r="P339" s="124"/>
      <c r="Q339" s="124"/>
      <c r="R339" s="124"/>
      <c r="S339" s="124"/>
      <c r="T339" s="124"/>
      <c r="U339" s="124"/>
      <c r="V339" s="124"/>
      <c r="W339" s="124"/>
      <c r="X339" s="124"/>
      <c r="Y339" s="124"/>
      <c r="Z339" s="124"/>
      <c r="AA339" s="124"/>
      <c r="AB339" s="124"/>
      <c r="AC339" s="124"/>
      <c r="AD339" s="124"/>
      <c r="AE339" s="16"/>
      <c r="AF339" s="17"/>
      <c r="AG339" s="26"/>
    </row>
    <row r="340" spans="1:33">
      <c r="A340" s="24"/>
      <c r="B340" s="15"/>
      <c r="C340" s="16"/>
      <c r="D340" s="30"/>
      <c r="E340" s="30"/>
      <c r="F340" s="30"/>
      <c r="G340" s="95"/>
      <c r="H340" s="30"/>
      <c r="I340" s="30"/>
      <c r="J340" s="30"/>
      <c r="K340" s="30"/>
      <c r="L340" s="30"/>
      <c r="M340" s="30"/>
      <c r="N340" s="30"/>
      <c r="O340" s="68"/>
      <c r="P340" s="68"/>
      <c r="Q340" s="68"/>
      <c r="R340" s="68"/>
      <c r="S340" s="68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16"/>
      <c r="AF340" s="17"/>
      <c r="AG340" s="26"/>
    </row>
    <row r="341" spans="1:33" ht="15.75">
      <c r="A341" s="24"/>
      <c r="B341" s="15"/>
      <c r="C341" s="16"/>
      <c r="D341" s="124" t="s">
        <v>49</v>
      </c>
      <c r="E341" s="124"/>
      <c r="F341" s="124"/>
      <c r="G341" s="124"/>
      <c r="H341" s="124"/>
      <c r="I341" s="124"/>
      <c r="J341" s="124"/>
      <c r="K341" s="124"/>
      <c r="L341" s="124"/>
      <c r="M341" s="124"/>
      <c r="N341" s="124"/>
      <c r="O341" s="124"/>
      <c r="P341" s="124"/>
      <c r="Q341" s="124"/>
      <c r="R341" s="124"/>
      <c r="S341" s="124"/>
      <c r="T341" s="124"/>
      <c r="U341" s="124"/>
      <c r="V341" s="124"/>
      <c r="W341" s="124"/>
      <c r="X341" s="124"/>
      <c r="Y341" s="124"/>
      <c r="Z341" s="124"/>
      <c r="AA341" s="124"/>
      <c r="AB341" s="124"/>
      <c r="AC341" s="124"/>
      <c r="AD341" s="124"/>
      <c r="AE341" s="16"/>
      <c r="AF341" s="17"/>
      <c r="AG341" s="26"/>
    </row>
    <row r="342" spans="1:33" ht="16.5" thickBot="1">
      <c r="A342" s="24"/>
      <c r="B342" s="15"/>
      <c r="C342" s="16"/>
      <c r="D342" s="29"/>
      <c r="E342" s="29"/>
      <c r="F342" s="29"/>
      <c r="G342" s="96"/>
      <c r="H342" s="29"/>
      <c r="I342" s="29"/>
      <c r="J342" s="29"/>
      <c r="K342" s="29"/>
      <c r="L342" s="29"/>
      <c r="M342" s="29"/>
      <c r="N342" s="29"/>
      <c r="O342" s="69"/>
      <c r="P342" s="69"/>
      <c r="Q342" s="69"/>
      <c r="R342" s="69"/>
      <c r="S342" s="69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16"/>
      <c r="AF342" s="17"/>
      <c r="AG342" s="26"/>
    </row>
    <row r="343" spans="1:33" ht="15.75" thickBot="1">
      <c r="A343" s="24"/>
      <c r="B343" s="15"/>
      <c r="C343" s="8"/>
      <c r="D343" s="9"/>
      <c r="E343" s="9"/>
      <c r="F343" s="9"/>
      <c r="G343" s="97"/>
      <c r="H343" s="9"/>
      <c r="I343" s="9"/>
      <c r="J343" s="9"/>
      <c r="K343" s="9"/>
      <c r="L343" s="9"/>
      <c r="M343" s="9"/>
      <c r="N343" s="9"/>
      <c r="O343" s="70"/>
      <c r="P343" s="70"/>
      <c r="Q343" s="70"/>
      <c r="R343" s="70"/>
      <c r="S343" s="70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  <c r="AE343" s="10"/>
      <c r="AF343" s="17"/>
      <c r="AG343" s="26"/>
    </row>
    <row r="344" spans="1:33">
      <c r="A344" s="24"/>
      <c r="B344" s="15"/>
      <c r="C344" s="5"/>
      <c r="D344" s="125" t="s">
        <v>1</v>
      </c>
      <c r="E344" s="128"/>
      <c r="F344" s="131" t="s">
        <v>21</v>
      </c>
      <c r="G344" s="131"/>
      <c r="H344" s="131"/>
      <c r="I344" s="131"/>
      <c r="J344" s="131"/>
      <c r="K344" s="131"/>
      <c r="L344" s="131"/>
      <c r="M344" s="131"/>
      <c r="N344" s="132"/>
      <c r="O344" s="135" t="s">
        <v>2</v>
      </c>
      <c r="P344" s="135"/>
      <c r="Q344" s="135"/>
      <c r="R344" s="135"/>
      <c r="S344" s="135"/>
      <c r="T344" s="135"/>
      <c r="U344" s="135"/>
      <c r="V344" s="135"/>
      <c r="W344" s="160"/>
      <c r="X344" s="135" t="s">
        <v>3</v>
      </c>
      <c r="Y344" s="135"/>
      <c r="Z344" s="135"/>
      <c r="AA344" s="135"/>
      <c r="AB344" s="135"/>
      <c r="AC344" s="135"/>
      <c r="AD344" s="163"/>
      <c r="AE344" s="4"/>
      <c r="AF344" s="17"/>
      <c r="AG344" s="26"/>
    </row>
    <row r="345" spans="1:33">
      <c r="A345" s="24"/>
      <c r="B345" s="15"/>
      <c r="C345" s="5"/>
      <c r="D345" s="126"/>
      <c r="E345" s="129"/>
      <c r="F345" s="120" t="s">
        <v>4</v>
      </c>
      <c r="G345" s="120"/>
      <c r="H345" s="120" t="s">
        <v>5</v>
      </c>
      <c r="I345" s="120"/>
      <c r="J345" s="120" t="s">
        <v>30</v>
      </c>
      <c r="K345" s="120"/>
      <c r="L345" s="120" t="s">
        <v>7</v>
      </c>
      <c r="M345" s="120"/>
      <c r="N345" s="133"/>
      <c r="O345" s="121" t="s">
        <v>8</v>
      </c>
      <c r="P345" s="121"/>
      <c r="Q345" s="121" t="s">
        <v>9</v>
      </c>
      <c r="R345" s="121"/>
      <c r="S345" s="121" t="s">
        <v>10</v>
      </c>
      <c r="T345" s="121"/>
      <c r="U345" s="121" t="s">
        <v>7</v>
      </c>
      <c r="V345" s="121"/>
      <c r="W345" s="161"/>
      <c r="X345" s="121" t="s">
        <v>11</v>
      </c>
      <c r="Y345" s="121"/>
      <c r="Z345" s="121" t="s">
        <v>6</v>
      </c>
      <c r="AA345" s="121"/>
      <c r="AB345" s="121" t="s">
        <v>12</v>
      </c>
      <c r="AC345" s="121"/>
      <c r="AD345" s="136" t="s">
        <v>20</v>
      </c>
      <c r="AE345" s="4"/>
      <c r="AF345" s="17"/>
      <c r="AG345" s="26"/>
    </row>
    <row r="346" spans="1:33">
      <c r="A346" s="24"/>
      <c r="B346" s="15"/>
      <c r="C346" s="5"/>
      <c r="D346" s="127"/>
      <c r="E346" s="129"/>
      <c r="F346" s="2">
        <v>0.1</v>
      </c>
      <c r="G346" s="91" t="s">
        <v>13</v>
      </c>
      <c r="H346" s="2">
        <v>0.1</v>
      </c>
      <c r="I346" s="3" t="s">
        <v>13</v>
      </c>
      <c r="J346" s="2">
        <v>0.3</v>
      </c>
      <c r="K346" s="3" t="s">
        <v>13</v>
      </c>
      <c r="L346" s="2">
        <v>0.5</v>
      </c>
      <c r="M346" s="3" t="s">
        <v>13</v>
      </c>
      <c r="N346" s="133"/>
      <c r="O346" s="2">
        <v>0.1</v>
      </c>
      <c r="P346" s="3" t="s">
        <v>13</v>
      </c>
      <c r="Q346" s="2">
        <v>0.1</v>
      </c>
      <c r="R346" s="3" t="s">
        <v>13</v>
      </c>
      <c r="S346" s="2">
        <v>0.3</v>
      </c>
      <c r="T346" s="3" t="s">
        <v>13</v>
      </c>
      <c r="U346" s="2">
        <v>0.5</v>
      </c>
      <c r="V346" s="3" t="s">
        <v>13</v>
      </c>
      <c r="W346" s="161"/>
      <c r="X346" s="2">
        <v>0.4</v>
      </c>
      <c r="Y346" s="3" t="s">
        <v>13</v>
      </c>
      <c r="Z346" s="2">
        <v>0.6</v>
      </c>
      <c r="AA346" s="3" t="s">
        <v>13</v>
      </c>
      <c r="AB346" s="2">
        <v>1</v>
      </c>
      <c r="AC346" s="3" t="s">
        <v>13</v>
      </c>
      <c r="AD346" s="137"/>
      <c r="AE346" s="4"/>
      <c r="AF346" s="17"/>
      <c r="AG346" s="26"/>
    </row>
    <row r="347" spans="1:33">
      <c r="A347" s="24"/>
      <c r="B347" s="15"/>
      <c r="C347" s="5"/>
      <c r="D347" s="27" t="s">
        <v>14</v>
      </c>
      <c r="E347" s="129"/>
      <c r="F347" s="3">
        <v>10</v>
      </c>
      <c r="G347" s="91" t="s">
        <v>34</v>
      </c>
      <c r="H347" s="93">
        <v>10</v>
      </c>
      <c r="I347" s="93" t="s">
        <v>34</v>
      </c>
      <c r="J347" s="3">
        <v>28.5</v>
      </c>
      <c r="K347" s="3" t="s">
        <v>34</v>
      </c>
      <c r="L347" s="111">
        <f>SUM(F347:H347:J347)</f>
        <v>48.5</v>
      </c>
      <c r="M347" s="110" t="s">
        <v>34</v>
      </c>
      <c r="N347" s="133"/>
      <c r="O347" s="79">
        <v>10</v>
      </c>
      <c r="P347" s="109" t="s">
        <v>34</v>
      </c>
      <c r="Q347" s="79">
        <v>10</v>
      </c>
      <c r="R347" s="109" t="s">
        <v>34</v>
      </c>
      <c r="S347" s="79">
        <v>28.8</v>
      </c>
      <c r="T347" s="112" t="str">
        <f>IF(S347&gt;=27.3,"A1",IF(S347&gt;=24.3,"A2", IF(S347&gt;=21.3,"B1",IF(S347&gt;=18.3,"B2", IF(S347&gt;=15.3,"C1",IF(S347&gt;=12.3,"C2",IF(S347&gt;=9.9,"D",IF(S347&gt;=6.3,"E1",IF(S347&gt;=6.2,"E2")))))))))</f>
        <v>A1</v>
      </c>
      <c r="U347" s="112">
        <f>O347+Q347+S347</f>
        <v>48.8</v>
      </c>
      <c r="V347" s="112" t="str">
        <f>IF(U347&gt;=45.5,"A1",IF(U347&gt;=40.5,"A2", IF(U347&gt;=35.5,"B1",IF(U347&gt;=30.5,"B2", IF(U347&gt;=25.5,"C1",IF(U347&gt;=20.5,"C2",IF(U347&gt;=16.5,"D",IF(U347&gt;=10.5,"E1",IF(U347&gt;=10.4,"E2")))))))))</f>
        <v>A1</v>
      </c>
      <c r="W347" s="161"/>
      <c r="X347" s="115">
        <f t="shared" ref="X347:X353" si="79">SUM(F347,H347,O347,Q347)</f>
        <v>40</v>
      </c>
      <c r="Y347" s="115" t="str">
        <f>IF(X347&gt;=36.4,"A1",IF(X347&gt;=32.4,"A2", IF(X347&gt;=28.4,"B1",IF(X347&gt;=24.4,"B2", IF(X347&gt;=20.4,"C1",IF(X347&gt;=16.4,"C2",IF(X347&gt;=13.2,"D",IF(X347&gt;=8.4,"E1",IF(X347&gt;=8.3,"E2")))))))))</f>
        <v>A1</v>
      </c>
      <c r="Z347" s="115">
        <f>J347+S347</f>
        <v>57.3</v>
      </c>
      <c r="AA347" s="115" t="str">
        <f>IF(Z347&gt;=54.5,"A1",IF(Z347&gt;=48.5,"A2", IF(Z347&gt;=42.5,"B1",IF(Z347&gt;=36.5,"B2", IF(Z347&gt;=30.5,"C1",IF(Z347&gt;=24.5,"C2",IF(Z347&gt;=19.8,"D",IF(Z347&gt;=12.6,"E1",IF(Z347&gt;=12.5,"E2")))))))))</f>
        <v>A1</v>
      </c>
      <c r="AB347" s="115">
        <f>L347+U347</f>
        <v>97.3</v>
      </c>
      <c r="AC347" s="115" t="str">
        <f>IF(AB347&gt;=91,"A1",IF(AB347&gt;=81,"A2", IF(AB347&gt;=71,"B1",IF(AB347&gt;=61,"B2", IF(AB347&gt;=51,"C1",IF(AB347&gt;=41,"C2",IF(AB347&gt;=33,"D",IF(AB347&gt;=21,"E1",IF(AB347&gt;=20,"E2")))))))))</f>
        <v>A1</v>
      </c>
      <c r="AD347" s="115">
        <v>10</v>
      </c>
      <c r="AE347" s="4"/>
      <c r="AF347" s="17"/>
      <c r="AG347" s="26"/>
    </row>
    <row r="348" spans="1:33">
      <c r="A348" s="24"/>
      <c r="B348" s="15"/>
      <c r="C348" s="5"/>
      <c r="D348" s="27" t="s">
        <v>15</v>
      </c>
      <c r="E348" s="129"/>
      <c r="F348" s="3">
        <v>9.5</v>
      </c>
      <c r="G348" s="91" t="s">
        <v>34</v>
      </c>
      <c r="H348" s="93">
        <v>9.8000000000000007</v>
      </c>
      <c r="I348" s="93" t="s">
        <v>34</v>
      </c>
      <c r="J348" s="3">
        <v>27.3</v>
      </c>
      <c r="K348" s="3" t="s">
        <v>34</v>
      </c>
      <c r="L348" s="111">
        <f>SUM(F348:H348:J348)</f>
        <v>46.6</v>
      </c>
      <c r="M348" s="110" t="s">
        <v>34</v>
      </c>
      <c r="N348" s="133"/>
      <c r="O348" s="79">
        <v>9.8000000000000007</v>
      </c>
      <c r="P348" s="109" t="s">
        <v>34</v>
      </c>
      <c r="Q348" s="79">
        <v>9.1999999999999993</v>
      </c>
      <c r="R348" s="109" t="s">
        <v>34</v>
      </c>
      <c r="S348" s="79">
        <v>27.3</v>
      </c>
      <c r="T348" s="112" t="str">
        <f t="shared" ref="T348:T355" si="80">IF(S348&gt;=27.3,"A1",IF(S348&gt;=24.3,"A2", IF(S348&gt;=21.3,"B1",IF(S348&gt;=18.3,"B2", IF(S348&gt;=15.3,"C1",IF(S348&gt;=12.3,"C2",IF(S348&gt;=9.9,"D",IF(S348&gt;=6.3,"E1",IF(S348&gt;=6.2,"E2")))))))))</f>
        <v>A1</v>
      </c>
      <c r="U348" s="112">
        <f t="shared" ref="U348:U353" si="81">O348+Q348+S348</f>
        <v>46.3</v>
      </c>
      <c r="V348" s="112" t="str">
        <f t="shared" ref="V348:V353" si="82">IF(U348&gt;=45.5,"A1",IF(U348&gt;=40.5,"A2", IF(U348&gt;=35.5,"B1",IF(U348&gt;=30.5,"B2", IF(U348&gt;=25.5,"C1",IF(U348&gt;=20.5,"C2",IF(U348&gt;=16.5,"D",IF(U348&gt;=10.5,"E1",IF(U348&gt;=10.4,"E2")))))))))</f>
        <v>A1</v>
      </c>
      <c r="W348" s="161"/>
      <c r="X348" s="115">
        <f t="shared" si="79"/>
        <v>38.299999999999997</v>
      </c>
      <c r="Y348" s="115" t="str">
        <f t="shared" ref="Y348:Y353" si="83">IF(X348&gt;=36.4,"A1",IF(X348&gt;=32.4,"A2", IF(X348&gt;=28.4,"B1",IF(X348&gt;=24.4,"B2", IF(X348&gt;=20.4,"C1",IF(X348&gt;=16.4,"C2",IF(X348&gt;=13.2,"D",IF(X348&gt;=8.4,"E1",IF(X348&gt;=8.3,"E2")))))))))</f>
        <v>A1</v>
      </c>
      <c r="Z348" s="115">
        <f t="shared" ref="Z348:Z355" si="84">J348+S348</f>
        <v>54.6</v>
      </c>
      <c r="AA348" s="115" t="str">
        <f t="shared" ref="AA348:AA355" si="85">IF(Z348&gt;=54.5,"A1",IF(Z348&gt;=48.5,"A2", IF(Z348&gt;=42.5,"B1",IF(Z348&gt;=36.5,"B2", IF(Z348&gt;=30.5,"C1",IF(Z348&gt;=24.5,"C2",IF(Z348&gt;=19.8,"D",IF(Z348&gt;=12.6,"E1",IF(Z348&gt;=12.5,"E2")))))))))</f>
        <v>A1</v>
      </c>
      <c r="AB348" s="115">
        <f t="shared" ref="AB348:AB353" si="86">L348+U348</f>
        <v>92.9</v>
      </c>
      <c r="AC348" s="115" t="str">
        <f t="shared" ref="AC348:AC353" si="87">IF(AB348&gt;=91,"A1",IF(AB348&gt;=81,"A2", IF(AB348&gt;=71,"B1",IF(AB348&gt;=61,"B2", IF(AB348&gt;=51,"C1",IF(AB348&gt;=41,"C2",IF(AB348&gt;=33,"D",IF(AB348&gt;=21,"E1",IF(AB348&gt;=20,"E2")))))))))</f>
        <v>A1</v>
      </c>
      <c r="AD348" s="115">
        <v>10</v>
      </c>
      <c r="AE348" s="4"/>
      <c r="AF348" s="17"/>
      <c r="AG348" s="26"/>
    </row>
    <row r="349" spans="1:33">
      <c r="A349" s="24"/>
      <c r="B349" s="15"/>
      <c r="C349" s="5"/>
      <c r="D349" s="27" t="s">
        <v>16</v>
      </c>
      <c r="E349" s="129"/>
      <c r="F349" s="3">
        <v>9.4</v>
      </c>
      <c r="G349" s="91" t="s">
        <v>34</v>
      </c>
      <c r="H349" s="93">
        <v>9.6</v>
      </c>
      <c r="I349" s="93" t="s">
        <v>34</v>
      </c>
      <c r="J349" s="3">
        <v>27.9</v>
      </c>
      <c r="K349" s="3" t="s">
        <v>34</v>
      </c>
      <c r="L349" s="111">
        <f>SUM(F349:H349:J349)</f>
        <v>46.9</v>
      </c>
      <c r="M349" s="110" t="s">
        <v>34</v>
      </c>
      <c r="N349" s="133"/>
      <c r="O349" s="79">
        <v>9.8000000000000007</v>
      </c>
      <c r="P349" s="109" t="s">
        <v>34</v>
      </c>
      <c r="Q349" s="79">
        <v>9.6</v>
      </c>
      <c r="R349" s="109" t="s">
        <v>34</v>
      </c>
      <c r="S349" s="79">
        <v>29.4</v>
      </c>
      <c r="T349" s="112" t="str">
        <f t="shared" si="80"/>
        <v>A1</v>
      </c>
      <c r="U349" s="112">
        <f t="shared" si="81"/>
        <v>48.8</v>
      </c>
      <c r="V349" s="112" t="str">
        <f t="shared" si="82"/>
        <v>A1</v>
      </c>
      <c r="W349" s="161"/>
      <c r="X349" s="115">
        <f t="shared" si="79"/>
        <v>38.4</v>
      </c>
      <c r="Y349" s="115" t="str">
        <f t="shared" si="83"/>
        <v>A1</v>
      </c>
      <c r="Z349" s="115">
        <f t="shared" si="84"/>
        <v>57.3</v>
      </c>
      <c r="AA349" s="115" t="str">
        <f t="shared" si="85"/>
        <v>A1</v>
      </c>
      <c r="AB349" s="115">
        <f t="shared" si="86"/>
        <v>95.699999999999989</v>
      </c>
      <c r="AC349" s="115" t="str">
        <f t="shared" si="87"/>
        <v>A1</v>
      </c>
      <c r="AD349" s="115">
        <v>10</v>
      </c>
      <c r="AE349" s="4"/>
      <c r="AF349" s="17"/>
      <c r="AG349" s="26"/>
    </row>
    <row r="350" spans="1:33">
      <c r="A350" s="24"/>
      <c r="B350" s="15"/>
      <c r="C350" s="5"/>
      <c r="D350" s="27" t="s">
        <v>31</v>
      </c>
      <c r="E350" s="129"/>
      <c r="F350" s="3">
        <v>8.8000000000000007</v>
      </c>
      <c r="G350" s="91" t="s">
        <v>35</v>
      </c>
      <c r="H350" s="93">
        <v>9</v>
      </c>
      <c r="I350" s="93" t="s">
        <v>35</v>
      </c>
      <c r="J350" s="3">
        <v>27.6</v>
      </c>
      <c r="K350" s="3" t="s">
        <v>34</v>
      </c>
      <c r="L350" s="111">
        <f>SUM(F350:H350:J350)</f>
        <v>45.400000000000006</v>
      </c>
      <c r="M350" s="110" t="s">
        <v>34</v>
      </c>
      <c r="N350" s="133"/>
      <c r="O350" s="79">
        <v>9.6</v>
      </c>
      <c r="P350" s="109" t="s">
        <v>34</v>
      </c>
      <c r="Q350" s="79">
        <v>10</v>
      </c>
      <c r="R350" s="109" t="s">
        <v>34</v>
      </c>
      <c r="S350" s="79">
        <v>28.2</v>
      </c>
      <c r="T350" s="112" t="str">
        <f t="shared" si="80"/>
        <v>A1</v>
      </c>
      <c r="U350" s="112">
        <f t="shared" si="81"/>
        <v>47.8</v>
      </c>
      <c r="V350" s="112" t="str">
        <f t="shared" si="82"/>
        <v>A1</v>
      </c>
      <c r="W350" s="161"/>
      <c r="X350" s="115">
        <f t="shared" si="79"/>
        <v>37.4</v>
      </c>
      <c r="Y350" s="115" t="str">
        <f t="shared" si="83"/>
        <v>A1</v>
      </c>
      <c r="Z350" s="115">
        <f t="shared" si="84"/>
        <v>55.8</v>
      </c>
      <c r="AA350" s="115" t="str">
        <f t="shared" si="85"/>
        <v>A1</v>
      </c>
      <c r="AB350" s="115">
        <f t="shared" si="86"/>
        <v>93.2</v>
      </c>
      <c r="AC350" s="115" t="str">
        <f t="shared" si="87"/>
        <v>A1</v>
      </c>
      <c r="AD350" s="115">
        <v>10</v>
      </c>
      <c r="AE350" s="4"/>
      <c r="AF350" s="17"/>
      <c r="AG350" s="26"/>
    </row>
    <row r="351" spans="1:33">
      <c r="A351" s="24"/>
      <c r="B351" s="15"/>
      <c r="C351" s="5"/>
      <c r="D351" s="27" t="s">
        <v>32</v>
      </c>
      <c r="E351" s="129"/>
      <c r="F351" s="3">
        <v>10</v>
      </c>
      <c r="G351" s="91" t="s">
        <v>34</v>
      </c>
      <c r="H351" s="93">
        <v>9.8000000000000007</v>
      </c>
      <c r="I351" s="93" t="s">
        <v>34</v>
      </c>
      <c r="J351" s="3">
        <v>29.1</v>
      </c>
      <c r="K351" s="3" t="s">
        <v>34</v>
      </c>
      <c r="L351" s="111">
        <f>SUM(F351:H351:J351)</f>
        <v>48.900000000000006</v>
      </c>
      <c r="M351" s="110" t="s">
        <v>34</v>
      </c>
      <c r="N351" s="133"/>
      <c r="O351" s="79">
        <v>9.8000000000000007</v>
      </c>
      <c r="P351" s="109" t="s">
        <v>34</v>
      </c>
      <c r="Q351" s="79">
        <v>10</v>
      </c>
      <c r="R351" s="109" t="s">
        <v>34</v>
      </c>
      <c r="S351" s="79">
        <v>29.7</v>
      </c>
      <c r="T351" s="112" t="str">
        <f t="shared" si="80"/>
        <v>A1</v>
      </c>
      <c r="U351" s="112">
        <f t="shared" si="81"/>
        <v>49.5</v>
      </c>
      <c r="V351" s="112" t="str">
        <f t="shared" si="82"/>
        <v>A1</v>
      </c>
      <c r="W351" s="161"/>
      <c r="X351" s="115">
        <f t="shared" si="79"/>
        <v>39.6</v>
      </c>
      <c r="Y351" s="115" t="str">
        <f t="shared" si="83"/>
        <v>A1</v>
      </c>
      <c r="Z351" s="115">
        <f t="shared" si="84"/>
        <v>58.8</v>
      </c>
      <c r="AA351" s="115" t="str">
        <f t="shared" si="85"/>
        <v>A1</v>
      </c>
      <c r="AB351" s="115">
        <f t="shared" si="86"/>
        <v>98.4</v>
      </c>
      <c r="AC351" s="115" t="str">
        <f t="shared" si="87"/>
        <v>A1</v>
      </c>
      <c r="AD351" s="115">
        <v>10</v>
      </c>
      <c r="AE351" s="4"/>
      <c r="AF351" s="17"/>
      <c r="AG351" s="26"/>
    </row>
    <row r="352" spans="1:33" s="50" customFormat="1" ht="12.75">
      <c r="A352" s="43"/>
      <c r="B352" s="44"/>
      <c r="C352" s="45"/>
      <c r="D352" s="27" t="s">
        <v>17</v>
      </c>
      <c r="E352" s="129"/>
      <c r="F352" s="3">
        <v>9.5</v>
      </c>
      <c r="G352" s="91" t="s">
        <v>34</v>
      </c>
      <c r="H352" s="93">
        <v>7.6</v>
      </c>
      <c r="I352" s="93" t="s">
        <v>36</v>
      </c>
      <c r="J352" s="3">
        <v>27</v>
      </c>
      <c r="K352" s="3" t="s">
        <v>35</v>
      </c>
      <c r="L352" s="111">
        <f>SUM(F352:H352:J352)</f>
        <v>44.1</v>
      </c>
      <c r="M352" s="110" t="s">
        <v>35</v>
      </c>
      <c r="N352" s="133"/>
      <c r="O352" s="79">
        <v>9.1999999999999993</v>
      </c>
      <c r="P352" s="109" t="s">
        <v>34</v>
      </c>
      <c r="Q352" s="79">
        <v>9.6</v>
      </c>
      <c r="R352" s="109" t="s">
        <v>34</v>
      </c>
      <c r="S352" s="79">
        <v>25.5</v>
      </c>
      <c r="T352" s="112" t="str">
        <f t="shared" si="80"/>
        <v>A2</v>
      </c>
      <c r="U352" s="112">
        <f t="shared" si="81"/>
        <v>44.3</v>
      </c>
      <c r="V352" s="112" t="str">
        <f t="shared" si="82"/>
        <v>A2</v>
      </c>
      <c r="W352" s="161"/>
      <c r="X352" s="115">
        <f t="shared" si="79"/>
        <v>35.9</v>
      </c>
      <c r="Y352" s="115" t="str">
        <f t="shared" si="83"/>
        <v>A2</v>
      </c>
      <c r="Z352" s="115">
        <f t="shared" si="84"/>
        <v>52.5</v>
      </c>
      <c r="AA352" s="115" t="str">
        <f t="shared" si="85"/>
        <v>A2</v>
      </c>
      <c r="AB352" s="115">
        <f t="shared" si="86"/>
        <v>88.4</v>
      </c>
      <c r="AC352" s="115" t="str">
        <f t="shared" si="87"/>
        <v>A2</v>
      </c>
      <c r="AD352" s="115">
        <v>9</v>
      </c>
      <c r="AE352" s="47"/>
      <c r="AF352" s="48"/>
      <c r="AG352" s="49"/>
    </row>
    <row r="353" spans="1:33" s="50" customFormat="1" ht="12.75">
      <c r="A353" s="43"/>
      <c r="B353" s="44"/>
      <c r="C353" s="45"/>
      <c r="D353" s="27" t="s">
        <v>18</v>
      </c>
      <c r="E353" s="129"/>
      <c r="F353" s="115">
        <v>9.6</v>
      </c>
      <c r="G353" s="92" t="s">
        <v>34</v>
      </c>
      <c r="H353" s="93">
        <v>9.6</v>
      </c>
      <c r="I353" s="93" t="s">
        <v>34</v>
      </c>
      <c r="J353" s="3">
        <v>24.6</v>
      </c>
      <c r="K353" s="3" t="s">
        <v>35</v>
      </c>
      <c r="L353" s="111">
        <f>SUM(F353:H353:J353)</f>
        <v>43.8</v>
      </c>
      <c r="M353" s="110" t="s">
        <v>39</v>
      </c>
      <c r="N353" s="133"/>
      <c r="O353" s="79">
        <v>9.4</v>
      </c>
      <c r="P353" s="109" t="s">
        <v>34</v>
      </c>
      <c r="Q353" s="79">
        <v>9.6</v>
      </c>
      <c r="R353" s="109" t="s">
        <v>34</v>
      </c>
      <c r="S353" s="79">
        <v>23.4</v>
      </c>
      <c r="T353" s="112" t="str">
        <f t="shared" si="80"/>
        <v>B1</v>
      </c>
      <c r="U353" s="112">
        <f t="shared" si="81"/>
        <v>42.4</v>
      </c>
      <c r="V353" s="112" t="str">
        <f t="shared" si="82"/>
        <v>A2</v>
      </c>
      <c r="W353" s="161"/>
      <c r="X353" s="115">
        <f t="shared" si="79"/>
        <v>38.200000000000003</v>
      </c>
      <c r="Y353" s="115" t="str">
        <f t="shared" si="83"/>
        <v>A1</v>
      </c>
      <c r="Z353" s="115">
        <f t="shared" si="84"/>
        <v>48</v>
      </c>
      <c r="AA353" s="115" t="str">
        <f t="shared" si="85"/>
        <v>B1</v>
      </c>
      <c r="AB353" s="115">
        <f t="shared" si="86"/>
        <v>86.199999999999989</v>
      </c>
      <c r="AC353" s="115" t="str">
        <f t="shared" si="87"/>
        <v>A2</v>
      </c>
      <c r="AD353" s="115">
        <v>8</v>
      </c>
      <c r="AE353" s="47"/>
      <c r="AF353" s="48"/>
      <c r="AG353" s="49"/>
    </row>
    <row r="354" spans="1:33" s="50" customFormat="1" ht="12.75">
      <c r="A354" s="43"/>
      <c r="B354" s="44"/>
      <c r="C354" s="45"/>
      <c r="D354" s="27" t="s">
        <v>33</v>
      </c>
      <c r="E354" s="129"/>
      <c r="F354" s="32"/>
      <c r="G354" s="92"/>
      <c r="H354" s="32"/>
      <c r="I354" s="32"/>
      <c r="J354" s="3">
        <v>23.4</v>
      </c>
      <c r="K354" s="3" t="s">
        <v>36</v>
      </c>
      <c r="L354" s="3"/>
      <c r="M354" s="3"/>
      <c r="N354" s="133"/>
      <c r="O354" s="79"/>
      <c r="P354" s="79"/>
      <c r="Q354" s="79"/>
      <c r="R354" s="79"/>
      <c r="S354" s="79">
        <v>27.6</v>
      </c>
      <c r="T354" s="112" t="str">
        <f t="shared" si="80"/>
        <v>A1</v>
      </c>
      <c r="U354" s="112"/>
      <c r="V354" s="112"/>
      <c r="W354" s="161"/>
      <c r="X354" s="115"/>
      <c r="Y354" s="115"/>
      <c r="Z354" s="112">
        <f t="shared" si="84"/>
        <v>51</v>
      </c>
      <c r="AA354" s="115" t="str">
        <f t="shared" si="85"/>
        <v>A2</v>
      </c>
      <c r="AB354" s="115"/>
      <c r="AC354" s="115"/>
      <c r="AD354" s="115"/>
      <c r="AE354" s="47"/>
      <c r="AF354" s="48"/>
      <c r="AG354" s="49"/>
    </row>
    <row r="355" spans="1:33" s="50" customFormat="1" ht="12.75">
      <c r="A355" s="43"/>
      <c r="B355" s="44"/>
      <c r="C355" s="45"/>
      <c r="D355" s="27" t="s">
        <v>68</v>
      </c>
      <c r="E355" s="129"/>
      <c r="F355" s="32"/>
      <c r="G355" s="92"/>
      <c r="H355" s="32"/>
      <c r="I355" s="32"/>
      <c r="J355" s="107">
        <v>30</v>
      </c>
      <c r="K355" s="107" t="s">
        <v>34</v>
      </c>
      <c r="L355" s="32"/>
      <c r="M355" s="32"/>
      <c r="N355" s="133"/>
      <c r="O355" s="79"/>
      <c r="P355" s="79"/>
      <c r="Q355" s="79"/>
      <c r="R355" s="79"/>
      <c r="S355" s="79">
        <v>27</v>
      </c>
      <c r="T355" s="79" t="str">
        <f t="shared" si="80"/>
        <v>A2</v>
      </c>
      <c r="U355" s="79"/>
      <c r="V355" s="79"/>
      <c r="W355" s="161"/>
      <c r="X355" s="115"/>
      <c r="Y355" s="115"/>
      <c r="Z355" s="115">
        <f t="shared" si="84"/>
        <v>57</v>
      </c>
      <c r="AA355" s="115" t="str">
        <f t="shared" si="85"/>
        <v>A1</v>
      </c>
      <c r="AB355" s="115"/>
      <c r="AC355" s="115"/>
      <c r="AD355" s="115"/>
      <c r="AE355" s="47"/>
      <c r="AF355" s="48"/>
      <c r="AG355" s="49"/>
    </row>
    <row r="356" spans="1:33" s="50" customFormat="1" ht="12.75">
      <c r="A356" s="43"/>
      <c r="B356" s="44"/>
      <c r="C356" s="45"/>
      <c r="D356" s="138" t="s">
        <v>19</v>
      </c>
      <c r="E356" s="129"/>
      <c r="F356" s="190"/>
      <c r="G356" s="190"/>
      <c r="H356" s="190"/>
      <c r="I356" s="190"/>
      <c r="J356" s="190"/>
      <c r="K356" s="190"/>
      <c r="L356" s="152" t="s">
        <v>86</v>
      </c>
      <c r="M356" s="153"/>
      <c r="N356" s="133"/>
      <c r="O356" s="121"/>
      <c r="P356" s="121"/>
      <c r="Q356" s="121"/>
      <c r="R356" s="121"/>
      <c r="S356" s="190"/>
      <c r="T356" s="190"/>
      <c r="U356" s="152" t="s">
        <v>96</v>
      </c>
      <c r="V356" s="153"/>
      <c r="W356" s="161"/>
      <c r="X356" s="190"/>
      <c r="Y356" s="190"/>
      <c r="Z356" s="190"/>
      <c r="AA356" s="190"/>
      <c r="AB356" s="152" t="s">
        <v>112</v>
      </c>
      <c r="AC356" s="153"/>
      <c r="AD356" s="188"/>
      <c r="AE356" s="47"/>
      <c r="AF356" s="48"/>
      <c r="AG356" s="49"/>
    </row>
    <row r="357" spans="1:33" s="50" customFormat="1" ht="13.5" thickBot="1">
      <c r="A357" s="43"/>
      <c r="B357" s="44"/>
      <c r="C357" s="45"/>
      <c r="D357" s="139"/>
      <c r="E357" s="130"/>
      <c r="F357" s="191"/>
      <c r="G357" s="191"/>
      <c r="H357" s="191"/>
      <c r="I357" s="191"/>
      <c r="J357" s="191"/>
      <c r="K357" s="191"/>
      <c r="L357" s="154"/>
      <c r="M357" s="155"/>
      <c r="N357" s="134"/>
      <c r="O357" s="181"/>
      <c r="P357" s="181"/>
      <c r="Q357" s="181"/>
      <c r="R357" s="181"/>
      <c r="S357" s="191"/>
      <c r="T357" s="191"/>
      <c r="U357" s="154"/>
      <c r="V357" s="155"/>
      <c r="W357" s="162"/>
      <c r="X357" s="191"/>
      <c r="Y357" s="191"/>
      <c r="Z357" s="191"/>
      <c r="AA357" s="191"/>
      <c r="AB357" s="154"/>
      <c r="AC357" s="155"/>
      <c r="AD357" s="189"/>
      <c r="AE357" s="47"/>
      <c r="AF357" s="48"/>
      <c r="AG357" s="49"/>
    </row>
    <row r="358" spans="1:33" s="50" customFormat="1" ht="13.5" thickBot="1">
      <c r="A358" s="43"/>
      <c r="B358" s="44"/>
      <c r="C358" s="51"/>
      <c r="D358" s="52"/>
      <c r="E358" s="52"/>
      <c r="F358" s="52"/>
      <c r="G358" s="102"/>
      <c r="H358" s="52"/>
      <c r="I358" s="52"/>
      <c r="J358" s="52"/>
      <c r="K358" s="52"/>
      <c r="L358" s="52"/>
      <c r="M358" s="52"/>
      <c r="N358" s="52"/>
      <c r="O358" s="74"/>
      <c r="P358" s="74"/>
      <c r="Q358" s="74"/>
      <c r="R358" s="74"/>
      <c r="S358" s="74"/>
      <c r="T358" s="52"/>
      <c r="U358" s="52"/>
      <c r="V358" s="52"/>
      <c r="W358" s="52"/>
      <c r="X358" s="52"/>
      <c r="Y358" s="52"/>
      <c r="Z358" s="52"/>
      <c r="AA358" s="52"/>
      <c r="AB358" s="52"/>
      <c r="AC358" s="52"/>
      <c r="AD358" s="52"/>
      <c r="AE358" s="53"/>
      <c r="AF358" s="48"/>
      <c r="AG358" s="49"/>
    </row>
    <row r="359" spans="1:33" s="50" customFormat="1" ht="12.75">
      <c r="A359" s="43"/>
      <c r="B359" s="44"/>
      <c r="C359" s="54"/>
      <c r="D359" s="54"/>
      <c r="E359" s="54"/>
      <c r="F359" s="54"/>
      <c r="G359" s="90"/>
      <c r="H359" s="54"/>
      <c r="I359" s="54"/>
      <c r="J359" s="54"/>
      <c r="K359" s="54"/>
      <c r="L359" s="54"/>
      <c r="M359" s="54"/>
      <c r="N359" s="54"/>
      <c r="O359" s="69"/>
      <c r="P359" s="69"/>
      <c r="Q359" s="69"/>
      <c r="R359" s="69"/>
      <c r="S359" s="69"/>
      <c r="T359" s="54"/>
      <c r="U359" s="54"/>
      <c r="V359" s="54"/>
      <c r="W359" s="54"/>
      <c r="X359" s="54"/>
      <c r="Y359" s="54"/>
      <c r="Z359" s="54"/>
      <c r="AA359" s="54"/>
      <c r="AB359" s="54"/>
      <c r="AC359" s="54"/>
      <c r="AD359" s="54"/>
      <c r="AE359" s="54"/>
      <c r="AF359" s="48"/>
      <c r="AG359" s="49"/>
    </row>
    <row r="360" spans="1:33" s="50" customFormat="1" ht="12.75">
      <c r="A360" s="43"/>
      <c r="B360" s="44"/>
      <c r="C360" s="54"/>
      <c r="D360" s="54"/>
      <c r="E360" s="54"/>
      <c r="F360" s="54"/>
      <c r="G360" s="90"/>
      <c r="H360" s="54"/>
      <c r="I360" s="54"/>
      <c r="J360" s="54"/>
      <c r="K360" s="54"/>
      <c r="L360" s="54"/>
      <c r="M360" s="54"/>
      <c r="N360" s="54"/>
      <c r="O360" s="69"/>
      <c r="P360" s="69"/>
      <c r="Q360" s="69"/>
      <c r="R360" s="69"/>
      <c r="S360" s="69"/>
      <c r="T360" s="54"/>
      <c r="U360" s="54"/>
      <c r="V360" s="54"/>
      <c r="W360" s="54"/>
      <c r="X360" s="54"/>
      <c r="Y360" s="54"/>
      <c r="Z360" s="54"/>
      <c r="AA360" s="54"/>
      <c r="AB360" s="54"/>
      <c r="AC360" s="54"/>
      <c r="AD360" s="54"/>
      <c r="AE360" s="54"/>
      <c r="AF360" s="48"/>
      <c r="AG360" s="49"/>
    </row>
    <row r="361" spans="1:33" s="50" customFormat="1" ht="12.75">
      <c r="A361" s="43"/>
      <c r="B361" s="44"/>
      <c r="C361" s="54"/>
      <c r="D361" s="54"/>
      <c r="E361" s="54"/>
      <c r="F361" s="54"/>
      <c r="G361" s="90"/>
      <c r="H361" s="54"/>
      <c r="I361" s="54"/>
      <c r="J361" s="54"/>
      <c r="K361" s="54"/>
      <c r="L361" s="54"/>
      <c r="M361" s="54"/>
      <c r="N361" s="54"/>
      <c r="O361" s="69"/>
      <c r="P361" s="69"/>
      <c r="Q361" s="69"/>
      <c r="R361" s="119" t="s">
        <v>80</v>
      </c>
      <c r="S361" s="119"/>
      <c r="T361" s="119"/>
      <c r="U361" s="119"/>
      <c r="V361" s="119"/>
      <c r="W361" s="54"/>
      <c r="X361" s="54"/>
      <c r="Y361" s="54"/>
      <c r="Z361" s="54"/>
      <c r="AA361" s="119"/>
      <c r="AB361" s="119"/>
      <c r="AC361" s="119"/>
      <c r="AD361" s="119"/>
      <c r="AE361" s="54"/>
      <c r="AF361" s="48"/>
      <c r="AG361" s="49"/>
    </row>
    <row r="362" spans="1:33" s="50" customFormat="1" ht="12.75">
      <c r="A362" s="43"/>
      <c r="B362" s="44"/>
      <c r="C362" s="54"/>
      <c r="D362" s="119" t="s">
        <v>25</v>
      </c>
      <c r="E362" s="119"/>
      <c r="F362" s="119"/>
      <c r="G362" s="119"/>
      <c r="H362" s="54"/>
      <c r="I362" s="119" t="s">
        <v>25</v>
      </c>
      <c r="J362" s="119"/>
      <c r="K362" s="119"/>
      <c r="L362" s="119"/>
      <c r="M362" s="119"/>
      <c r="N362" s="54"/>
      <c r="O362" s="69"/>
      <c r="P362" s="69"/>
      <c r="Q362" s="69"/>
      <c r="R362" s="119" t="s">
        <v>26</v>
      </c>
      <c r="S362" s="119"/>
      <c r="T362" s="119"/>
      <c r="U362" s="119"/>
      <c r="V362" s="119"/>
      <c r="W362" s="54"/>
      <c r="X362" s="54"/>
      <c r="Y362" s="54"/>
      <c r="Z362" s="182" t="s">
        <v>26</v>
      </c>
      <c r="AA362" s="182"/>
      <c r="AB362" s="182"/>
      <c r="AC362" s="182"/>
      <c r="AD362" s="54"/>
      <c r="AE362" s="54"/>
      <c r="AF362" s="48"/>
      <c r="AG362" s="49"/>
    </row>
    <row r="363" spans="1:33" s="50" customFormat="1" ht="12.75">
      <c r="A363" s="43"/>
      <c r="B363" s="44"/>
      <c r="C363" s="54"/>
      <c r="D363" s="54"/>
      <c r="E363" s="54"/>
      <c r="F363" s="54"/>
      <c r="G363" s="90"/>
      <c r="H363" s="54"/>
      <c r="I363" s="54"/>
      <c r="J363" s="54"/>
      <c r="K363" s="54"/>
      <c r="L363" s="54"/>
      <c r="M363" s="54"/>
      <c r="N363" s="54"/>
      <c r="O363" s="69"/>
      <c r="P363" s="69"/>
      <c r="Q363" s="69"/>
      <c r="R363" s="69"/>
      <c r="S363" s="69"/>
      <c r="T363" s="54"/>
      <c r="U363" s="54"/>
      <c r="V363" s="54"/>
      <c r="W363" s="54"/>
      <c r="X363" s="54"/>
      <c r="Y363" s="54"/>
      <c r="Z363" s="54"/>
      <c r="AA363" s="54"/>
      <c r="AB363" s="54"/>
      <c r="AC363" s="54"/>
      <c r="AD363" s="54"/>
      <c r="AE363" s="54"/>
      <c r="AF363" s="48"/>
      <c r="AG363" s="49"/>
    </row>
    <row r="364" spans="1:33" s="50" customFormat="1" ht="12.75">
      <c r="A364" s="43"/>
      <c r="B364" s="44"/>
      <c r="C364" s="54"/>
      <c r="D364" s="40" t="s">
        <v>28</v>
      </c>
      <c r="E364" s="40"/>
      <c r="F364" s="40"/>
      <c r="G364" s="90"/>
      <c r="H364" s="40"/>
      <c r="I364" s="182" t="s">
        <v>23</v>
      </c>
      <c r="J364" s="182"/>
      <c r="K364" s="182"/>
      <c r="L364" s="182"/>
      <c r="M364" s="182"/>
      <c r="N364" s="182"/>
      <c r="O364" s="182"/>
      <c r="P364" s="69"/>
      <c r="Q364" s="69"/>
      <c r="R364" s="119" t="s">
        <v>22</v>
      </c>
      <c r="S364" s="119"/>
      <c r="T364" s="119"/>
      <c r="U364" s="119"/>
      <c r="V364" s="119"/>
      <c r="W364" s="119"/>
      <c r="X364" s="40"/>
      <c r="Y364" s="119" t="s">
        <v>24</v>
      </c>
      <c r="Z364" s="119"/>
      <c r="AA364" s="119"/>
      <c r="AB364" s="119"/>
      <c r="AC364" s="119"/>
      <c r="AD364" s="119"/>
      <c r="AE364" s="54"/>
      <c r="AF364" s="48"/>
      <c r="AG364" s="49"/>
    </row>
    <row r="365" spans="1:33" s="50" customFormat="1" ht="13.5" thickBot="1">
      <c r="A365" s="43"/>
      <c r="B365" s="55"/>
      <c r="C365" s="56"/>
      <c r="D365" s="56"/>
      <c r="E365" s="56"/>
      <c r="F365" s="56"/>
      <c r="G365" s="103"/>
      <c r="H365" s="56"/>
      <c r="I365" s="56"/>
      <c r="J365" s="56"/>
      <c r="K365" s="56"/>
      <c r="L365" s="56"/>
      <c r="M365" s="56"/>
      <c r="N365" s="56"/>
      <c r="O365" s="75"/>
      <c r="P365" s="75"/>
      <c r="Q365" s="75"/>
      <c r="R365" s="75"/>
      <c r="S365" s="75"/>
      <c r="T365" s="56"/>
      <c r="U365" s="56"/>
      <c r="V365" s="56"/>
      <c r="W365" s="56"/>
      <c r="X365" s="56"/>
      <c r="Y365" s="56"/>
      <c r="Z365" s="56"/>
      <c r="AA365" s="56"/>
      <c r="AB365" s="56"/>
      <c r="AC365" s="56"/>
      <c r="AD365" s="56"/>
      <c r="AE365" s="56"/>
      <c r="AF365" s="57"/>
      <c r="AG365" s="49"/>
    </row>
    <row r="366" spans="1:33" s="50" customFormat="1" ht="13.5" thickBot="1">
      <c r="A366" s="183"/>
      <c r="B366" s="184"/>
      <c r="C366" s="184"/>
      <c r="D366" s="184"/>
      <c r="E366" s="184"/>
      <c r="F366" s="184"/>
      <c r="G366" s="184"/>
      <c r="H366" s="184"/>
      <c r="I366" s="184"/>
      <c r="J366" s="184"/>
      <c r="K366" s="184"/>
      <c r="L366" s="184"/>
      <c r="M366" s="184"/>
      <c r="N366" s="184"/>
      <c r="O366" s="184"/>
      <c r="P366" s="184"/>
      <c r="Q366" s="184"/>
      <c r="R366" s="184"/>
      <c r="S366" s="184"/>
      <c r="T366" s="184"/>
      <c r="U366" s="184"/>
      <c r="V366" s="184"/>
      <c r="W366" s="184"/>
      <c r="X366" s="184"/>
      <c r="Y366" s="184"/>
      <c r="Z366" s="184"/>
      <c r="AA366" s="184"/>
      <c r="AB366" s="184"/>
      <c r="AC366" s="184"/>
      <c r="AD366" s="184"/>
      <c r="AE366" s="184"/>
      <c r="AF366" s="184"/>
      <c r="AG366" s="185"/>
    </row>
    <row r="367" spans="1:33" s="50" customFormat="1" ht="12.75">
      <c r="G367" s="104"/>
      <c r="O367" s="76"/>
      <c r="P367" s="76"/>
      <c r="Q367" s="76"/>
      <c r="R367" s="76"/>
      <c r="S367" s="76"/>
    </row>
    <row r="368" spans="1:33" s="50" customFormat="1" ht="12.75">
      <c r="G368" s="104"/>
      <c r="O368" s="76"/>
      <c r="P368" s="76"/>
      <c r="Q368" s="76"/>
      <c r="R368" s="76"/>
      <c r="S368" s="76"/>
    </row>
    <row r="369" spans="1:33" s="50" customFormat="1" ht="12.75">
      <c r="G369" s="104"/>
      <c r="O369" s="76"/>
      <c r="P369" s="76"/>
      <c r="Q369" s="76"/>
      <c r="R369" s="76"/>
      <c r="S369" s="76"/>
    </row>
    <row r="370" spans="1:33" s="50" customFormat="1" ht="13.5" thickBot="1">
      <c r="G370" s="104"/>
      <c r="O370" s="76"/>
      <c r="P370" s="76"/>
      <c r="Q370" s="76"/>
      <c r="R370" s="76"/>
      <c r="S370" s="76"/>
    </row>
    <row r="371" spans="1:33" s="50" customFormat="1" ht="15.75" customHeight="1" thickBot="1">
      <c r="A371" s="58"/>
      <c r="B371" s="59"/>
      <c r="C371" s="59"/>
      <c r="D371" s="59"/>
      <c r="E371" s="59"/>
      <c r="F371" s="59"/>
      <c r="G371" s="105"/>
      <c r="H371" s="59"/>
      <c r="I371" s="59"/>
      <c r="J371" s="59"/>
      <c r="K371" s="59"/>
      <c r="L371" s="59"/>
      <c r="M371" s="59"/>
      <c r="N371" s="59"/>
      <c r="O371" s="77"/>
      <c r="P371" s="77"/>
      <c r="Q371" s="77"/>
      <c r="R371" s="77"/>
      <c r="S371" s="77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60"/>
    </row>
    <row r="372" spans="1:33" s="50" customFormat="1">
      <c r="A372" s="43"/>
      <c r="B372" s="61"/>
      <c r="C372" s="62"/>
      <c r="D372" s="186" t="s">
        <v>0</v>
      </c>
      <c r="E372" s="186"/>
      <c r="F372" s="186"/>
      <c r="G372" s="186"/>
      <c r="H372" s="186"/>
      <c r="I372" s="186"/>
      <c r="J372" s="186"/>
      <c r="K372" s="186"/>
      <c r="L372" s="186"/>
      <c r="M372" s="186"/>
      <c r="N372" s="186"/>
      <c r="O372" s="186"/>
      <c r="P372" s="186"/>
      <c r="Q372" s="186"/>
      <c r="R372" s="186"/>
      <c r="S372" s="186"/>
      <c r="T372" s="186"/>
      <c r="U372" s="186"/>
      <c r="V372" s="186"/>
      <c r="W372" s="186"/>
      <c r="X372" s="186"/>
      <c r="Y372" s="186"/>
      <c r="Z372" s="186"/>
      <c r="AA372" s="186"/>
      <c r="AB372" s="186"/>
      <c r="AC372" s="186"/>
      <c r="AD372" s="186"/>
      <c r="AE372" s="62"/>
      <c r="AF372" s="63"/>
      <c r="AG372" s="49"/>
    </row>
    <row r="373" spans="1:33" s="50" customFormat="1">
      <c r="A373" s="43"/>
      <c r="B373" s="44"/>
      <c r="C373" s="54"/>
      <c r="D373" s="187" t="s">
        <v>27</v>
      </c>
      <c r="E373" s="187"/>
      <c r="F373" s="187"/>
      <c r="G373" s="187"/>
      <c r="H373" s="187"/>
      <c r="I373" s="187"/>
      <c r="J373" s="187"/>
      <c r="K373" s="187"/>
      <c r="L373" s="187"/>
      <c r="M373" s="187"/>
      <c r="N373" s="187"/>
      <c r="O373" s="187"/>
      <c r="P373" s="187"/>
      <c r="Q373" s="187"/>
      <c r="R373" s="187"/>
      <c r="S373" s="187"/>
      <c r="T373" s="187"/>
      <c r="U373" s="187"/>
      <c r="V373" s="187"/>
      <c r="W373" s="187"/>
      <c r="X373" s="187"/>
      <c r="Y373" s="187"/>
      <c r="Z373" s="187"/>
      <c r="AA373" s="187"/>
      <c r="AB373" s="187"/>
      <c r="AC373" s="187"/>
      <c r="AD373" s="187"/>
      <c r="AE373" s="54"/>
      <c r="AF373" s="48"/>
      <c r="AG373" s="49"/>
    </row>
    <row r="374" spans="1:33" s="50" customFormat="1" ht="15.75">
      <c r="A374" s="43"/>
      <c r="B374" s="44"/>
      <c r="C374" s="54"/>
      <c r="D374" s="124" t="s">
        <v>72</v>
      </c>
      <c r="E374" s="124"/>
      <c r="F374" s="124"/>
      <c r="G374" s="124"/>
      <c r="H374" s="124"/>
      <c r="I374" s="124"/>
      <c r="J374" s="124"/>
      <c r="K374" s="124"/>
      <c r="L374" s="124"/>
      <c r="M374" s="124"/>
      <c r="N374" s="124"/>
      <c r="O374" s="124"/>
      <c r="P374" s="124"/>
      <c r="Q374" s="124"/>
      <c r="R374" s="124"/>
      <c r="S374" s="124"/>
      <c r="T374" s="124"/>
      <c r="U374" s="124"/>
      <c r="V374" s="124"/>
      <c r="W374" s="124"/>
      <c r="X374" s="124"/>
      <c r="Y374" s="124"/>
      <c r="Z374" s="124"/>
      <c r="AA374" s="124"/>
      <c r="AB374" s="124"/>
      <c r="AC374" s="124"/>
      <c r="AD374" s="124"/>
      <c r="AE374" s="54"/>
      <c r="AF374" s="48"/>
      <c r="AG374" s="49"/>
    </row>
    <row r="375" spans="1:33" s="50" customFormat="1" ht="15.75">
      <c r="A375" s="43"/>
      <c r="B375" s="44"/>
      <c r="C375" s="54"/>
      <c r="D375" s="84"/>
      <c r="E375" s="84"/>
      <c r="F375" s="84"/>
      <c r="G375" s="96"/>
      <c r="H375" s="84"/>
      <c r="I375" s="84"/>
      <c r="J375" s="84"/>
      <c r="K375" s="84"/>
      <c r="L375" s="84"/>
      <c r="M375" s="84"/>
      <c r="N375" s="84"/>
      <c r="O375" s="88"/>
      <c r="P375" s="88"/>
      <c r="Q375" s="88"/>
      <c r="R375" s="88"/>
      <c r="S375" s="88"/>
      <c r="T375" s="84"/>
      <c r="U375" s="84"/>
      <c r="V375" s="84"/>
      <c r="W375" s="84"/>
      <c r="X375" s="84"/>
      <c r="Y375" s="84"/>
      <c r="Z375" s="84"/>
      <c r="AA375" s="84"/>
      <c r="AB375" s="84"/>
      <c r="AC375" s="84"/>
      <c r="AD375" s="84"/>
      <c r="AE375" s="54"/>
      <c r="AF375" s="48"/>
      <c r="AG375" s="49"/>
    </row>
    <row r="376" spans="1:33" s="50" customFormat="1" ht="15.75">
      <c r="A376" s="43"/>
      <c r="B376" s="44"/>
      <c r="C376" s="54"/>
      <c r="D376" s="124" t="s">
        <v>50</v>
      </c>
      <c r="E376" s="124"/>
      <c r="F376" s="124"/>
      <c r="G376" s="124"/>
      <c r="H376" s="124"/>
      <c r="I376" s="124"/>
      <c r="J376" s="124"/>
      <c r="K376" s="124"/>
      <c r="L376" s="124"/>
      <c r="M376" s="124"/>
      <c r="N376" s="124"/>
      <c r="O376" s="124"/>
      <c r="P376" s="124"/>
      <c r="Q376" s="124"/>
      <c r="R376" s="124"/>
      <c r="S376" s="124"/>
      <c r="T376" s="124"/>
      <c r="U376" s="124"/>
      <c r="V376" s="124"/>
      <c r="W376" s="124"/>
      <c r="X376" s="124"/>
      <c r="Y376" s="124"/>
      <c r="Z376" s="124"/>
      <c r="AA376" s="124"/>
      <c r="AB376" s="124"/>
      <c r="AC376" s="124"/>
      <c r="AD376" s="124"/>
      <c r="AE376" s="54"/>
      <c r="AF376" s="48"/>
      <c r="AG376" s="49"/>
    </row>
    <row r="377" spans="1:33" s="50" customFormat="1" ht="15.75">
      <c r="A377" s="43"/>
      <c r="B377" s="44"/>
      <c r="C377" s="54"/>
      <c r="D377" s="84"/>
      <c r="E377" s="84"/>
      <c r="F377" s="84"/>
      <c r="G377" s="96"/>
      <c r="H377" s="84"/>
      <c r="I377" s="84"/>
      <c r="J377" s="84"/>
      <c r="K377" s="84"/>
      <c r="L377" s="84"/>
      <c r="M377" s="84"/>
      <c r="N377" s="84"/>
      <c r="O377" s="88"/>
      <c r="P377" s="88"/>
      <c r="Q377" s="88"/>
      <c r="R377" s="88"/>
      <c r="S377" s="88"/>
      <c r="T377" s="84"/>
      <c r="U377" s="84"/>
      <c r="V377" s="84"/>
      <c r="W377" s="84"/>
      <c r="X377" s="84"/>
      <c r="Y377" s="84"/>
      <c r="Z377" s="84"/>
      <c r="AA377" s="84"/>
      <c r="AB377" s="84"/>
      <c r="AC377" s="84"/>
      <c r="AD377" s="84"/>
      <c r="AE377" s="54"/>
      <c r="AF377" s="48"/>
      <c r="AG377" s="49"/>
    </row>
    <row r="378" spans="1:33" s="50" customFormat="1" ht="15.75">
      <c r="A378" s="43"/>
      <c r="B378" s="44"/>
      <c r="C378" s="54"/>
      <c r="D378" s="124" t="s">
        <v>51</v>
      </c>
      <c r="E378" s="124"/>
      <c r="F378" s="124"/>
      <c r="G378" s="124"/>
      <c r="H378" s="124"/>
      <c r="I378" s="124"/>
      <c r="J378" s="124"/>
      <c r="K378" s="124"/>
      <c r="L378" s="124"/>
      <c r="M378" s="124"/>
      <c r="N378" s="124"/>
      <c r="O378" s="124"/>
      <c r="P378" s="124"/>
      <c r="Q378" s="124"/>
      <c r="R378" s="124"/>
      <c r="S378" s="124"/>
      <c r="T378" s="124"/>
      <c r="U378" s="124"/>
      <c r="V378" s="124"/>
      <c r="W378" s="124"/>
      <c r="X378" s="124"/>
      <c r="Y378" s="124"/>
      <c r="Z378" s="124"/>
      <c r="AA378" s="124"/>
      <c r="AB378" s="124"/>
      <c r="AC378" s="124"/>
      <c r="AD378" s="124"/>
      <c r="AE378" s="54"/>
      <c r="AF378" s="48"/>
      <c r="AG378" s="49"/>
    </row>
    <row r="379" spans="1:33" s="50" customFormat="1" ht="13.5" thickBot="1">
      <c r="A379" s="43"/>
      <c r="B379" s="44"/>
      <c r="C379" s="54"/>
      <c r="D379" s="35"/>
      <c r="E379" s="35"/>
      <c r="F379" s="35"/>
      <c r="G379" s="90"/>
      <c r="H379" s="35"/>
      <c r="I379" s="35"/>
      <c r="J379" s="35"/>
      <c r="K379" s="35"/>
      <c r="L379" s="35"/>
      <c r="M379" s="35"/>
      <c r="N379" s="35"/>
      <c r="O379" s="69"/>
      <c r="P379" s="69"/>
      <c r="Q379" s="69"/>
      <c r="R379" s="69"/>
      <c r="S379" s="69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54"/>
      <c r="AF379" s="48"/>
      <c r="AG379" s="49"/>
    </row>
    <row r="380" spans="1:33" s="50" customFormat="1" ht="13.5" thickBot="1">
      <c r="A380" s="43"/>
      <c r="B380" s="44"/>
      <c r="C380" s="64"/>
      <c r="D380" s="65"/>
      <c r="E380" s="65"/>
      <c r="F380" s="65"/>
      <c r="G380" s="106"/>
      <c r="H380" s="65"/>
      <c r="I380" s="65"/>
      <c r="J380" s="65"/>
      <c r="K380" s="65"/>
      <c r="L380" s="65"/>
      <c r="M380" s="65"/>
      <c r="N380" s="65"/>
      <c r="O380" s="78"/>
      <c r="P380" s="78"/>
      <c r="Q380" s="78"/>
      <c r="R380" s="78"/>
      <c r="S380" s="78"/>
      <c r="T380" s="65"/>
      <c r="U380" s="65"/>
      <c r="V380" s="65"/>
      <c r="W380" s="65"/>
      <c r="X380" s="65"/>
      <c r="Y380" s="65"/>
      <c r="Z380" s="65"/>
      <c r="AA380" s="65"/>
      <c r="AB380" s="65"/>
      <c r="AC380" s="65"/>
      <c r="AD380" s="65"/>
      <c r="AE380" s="66"/>
      <c r="AF380" s="48"/>
      <c r="AG380" s="49"/>
    </row>
    <row r="381" spans="1:33" s="50" customFormat="1" ht="12.75">
      <c r="A381" s="43"/>
      <c r="B381" s="44"/>
      <c r="C381" s="45"/>
      <c r="D381" s="192" t="s">
        <v>1</v>
      </c>
      <c r="E381" s="128"/>
      <c r="F381" s="135" t="s">
        <v>21</v>
      </c>
      <c r="G381" s="135"/>
      <c r="H381" s="135"/>
      <c r="I381" s="135"/>
      <c r="J381" s="135"/>
      <c r="K381" s="135"/>
      <c r="L381" s="135"/>
      <c r="M381" s="135"/>
      <c r="N381" s="160"/>
      <c r="O381" s="135" t="s">
        <v>2</v>
      </c>
      <c r="P381" s="135"/>
      <c r="Q381" s="135"/>
      <c r="R381" s="135"/>
      <c r="S381" s="135"/>
      <c r="T381" s="135"/>
      <c r="U381" s="135"/>
      <c r="V381" s="135"/>
      <c r="W381" s="160"/>
      <c r="X381" s="135" t="s">
        <v>3</v>
      </c>
      <c r="Y381" s="135"/>
      <c r="Z381" s="135"/>
      <c r="AA381" s="135"/>
      <c r="AB381" s="135"/>
      <c r="AC381" s="135"/>
      <c r="AD381" s="163"/>
      <c r="AE381" s="47"/>
      <c r="AF381" s="48"/>
      <c r="AG381" s="49"/>
    </row>
    <row r="382" spans="1:33" s="50" customFormat="1" ht="12.75">
      <c r="A382" s="43"/>
      <c r="B382" s="44"/>
      <c r="C382" s="45"/>
      <c r="D382" s="193"/>
      <c r="E382" s="129"/>
      <c r="F382" s="121" t="s">
        <v>4</v>
      </c>
      <c r="G382" s="121"/>
      <c r="H382" s="121" t="s">
        <v>5</v>
      </c>
      <c r="I382" s="121"/>
      <c r="J382" s="121" t="s">
        <v>30</v>
      </c>
      <c r="K382" s="121"/>
      <c r="L382" s="121" t="s">
        <v>7</v>
      </c>
      <c r="M382" s="121"/>
      <c r="N382" s="161"/>
      <c r="O382" s="121" t="s">
        <v>8</v>
      </c>
      <c r="P382" s="121"/>
      <c r="Q382" s="121" t="s">
        <v>9</v>
      </c>
      <c r="R382" s="121"/>
      <c r="S382" s="121" t="s">
        <v>10</v>
      </c>
      <c r="T382" s="121"/>
      <c r="U382" s="121" t="s">
        <v>7</v>
      </c>
      <c r="V382" s="121"/>
      <c r="W382" s="161"/>
      <c r="X382" s="121" t="s">
        <v>11</v>
      </c>
      <c r="Y382" s="121"/>
      <c r="Z382" s="121" t="s">
        <v>6</v>
      </c>
      <c r="AA382" s="121"/>
      <c r="AB382" s="121" t="s">
        <v>12</v>
      </c>
      <c r="AC382" s="121"/>
      <c r="AD382" s="136" t="s">
        <v>20</v>
      </c>
      <c r="AE382" s="47"/>
      <c r="AF382" s="48"/>
      <c r="AG382" s="49"/>
    </row>
    <row r="383" spans="1:33" s="50" customFormat="1" ht="12.75">
      <c r="A383" s="43"/>
      <c r="B383" s="44"/>
      <c r="C383" s="45"/>
      <c r="D383" s="194"/>
      <c r="E383" s="129"/>
      <c r="F383" s="2">
        <v>0.1</v>
      </c>
      <c r="G383" s="91" t="s">
        <v>13</v>
      </c>
      <c r="H383" s="2">
        <v>0.1</v>
      </c>
      <c r="I383" s="3" t="s">
        <v>13</v>
      </c>
      <c r="J383" s="2">
        <v>0.3</v>
      </c>
      <c r="K383" s="3" t="s">
        <v>13</v>
      </c>
      <c r="L383" s="2">
        <v>0.5</v>
      </c>
      <c r="M383" s="3" t="s">
        <v>13</v>
      </c>
      <c r="N383" s="161"/>
      <c r="O383" s="2">
        <v>0.1</v>
      </c>
      <c r="P383" s="3" t="s">
        <v>13</v>
      </c>
      <c r="Q383" s="2">
        <v>0.1</v>
      </c>
      <c r="R383" s="3" t="s">
        <v>13</v>
      </c>
      <c r="S383" s="2">
        <v>0.3</v>
      </c>
      <c r="T383" s="3" t="s">
        <v>13</v>
      </c>
      <c r="U383" s="2">
        <v>0.5</v>
      </c>
      <c r="V383" s="3" t="s">
        <v>13</v>
      </c>
      <c r="W383" s="161"/>
      <c r="X383" s="2">
        <v>0.4</v>
      </c>
      <c r="Y383" s="3" t="s">
        <v>13</v>
      </c>
      <c r="Z383" s="2">
        <v>0.6</v>
      </c>
      <c r="AA383" s="3" t="s">
        <v>13</v>
      </c>
      <c r="AB383" s="2">
        <v>1</v>
      </c>
      <c r="AC383" s="3" t="s">
        <v>13</v>
      </c>
      <c r="AD383" s="137"/>
      <c r="AE383" s="47"/>
      <c r="AF383" s="48"/>
      <c r="AG383" s="49"/>
    </row>
    <row r="384" spans="1:33" s="50" customFormat="1" ht="12.75">
      <c r="A384" s="43"/>
      <c r="B384" s="44"/>
      <c r="C384" s="45"/>
      <c r="D384" s="27" t="s">
        <v>14</v>
      </c>
      <c r="E384" s="129"/>
      <c r="F384" s="3">
        <v>8.8000000000000007</v>
      </c>
      <c r="G384" s="91" t="s">
        <v>35</v>
      </c>
      <c r="H384" s="93">
        <v>9</v>
      </c>
      <c r="I384" s="93" t="s">
        <v>35</v>
      </c>
      <c r="J384" s="3">
        <v>24.3</v>
      </c>
      <c r="K384" s="3" t="s">
        <v>35</v>
      </c>
      <c r="L384" s="111">
        <f>SUM(F384:H384:J384)</f>
        <v>42.1</v>
      </c>
      <c r="M384" s="109" t="s">
        <v>35</v>
      </c>
      <c r="N384" s="161"/>
      <c r="O384" s="79">
        <v>10</v>
      </c>
      <c r="P384" s="115" t="s">
        <v>34</v>
      </c>
      <c r="Q384" s="115">
        <v>9.4</v>
      </c>
      <c r="R384" s="115" t="s">
        <v>34</v>
      </c>
      <c r="S384" s="115">
        <v>25.2</v>
      </c>
      <c r="T384" s="115" t="str">
        <f>IF(S384&gt;=27.3,"A1",IF(S384&gt;=24.3,"A2", IF(S384&gt;=21.3,"B1",IF(S384&gt;=18.3,"B2", IF(S384&gt;=15.3,"C1",IF(S384&gt;=12.3,"C2",IF(S384&gt;=9.9,"D",IF(S384&gt;=6.3,"E1",IF(S384&gt;=6.2,"E2")))))))))</f>
        <v>A2</v>
      </c>
      <c r="U384" s="115">
        <f>O384+Q384+S384</f>
        <v>44.599999999999994</v>
      </c>
      <c r="V384" s="115" t="str">
        <f>IF(U384&gt;=45.5,"A1",IF(U384&gt;=40.5,"A2", IF(U384&gt;=35.5,"B1",IF(U384&gt;=30.5,"B2", IF(U384&gt;=25.5,"C1",IF(U384&gt;=20.5,"C2",IF(U384&gt;=16.5,"D",IF(U384&gt;=10.5,"E1",IF(U384&gt;=10.4,"E2")))))))))</f>
        <v>A2</v>
      </c>
      <c r="W384" s="161"/>
      <c r="X384" s="112">
        <f t="shared" ref="X384:X390" si="88">SUM(F384,H384,O384,Q384)</f>
        <v>37.200000000000003</v>
      </c>
      <c r="Y384" s="115" t="str">
        <f>IF(X384&gt;=36.4,"A1",IF(X384&gt;=32.4,"A2", IF(X384&gt;=28.4,"B1",IF(X384&gt;=24.4,"B2", IF(X384&gt;=20.4,"C1",IF(X384&gt;=16.4,"C2",IF(X384&gt;=13.2,"D",IF(X384&gt;=8.4,"E1",IF(X384&gt;=8.3,"E2")))))))))</f>
        <v>A1</v>
      </c>
      <c r="Z384" s="115">
        <f>J384+S384</f>
        <v>49.5</v>
      </c>
      <c r="AA384" s="115" t="str">
        <f>IF(Z384&gt;=54.5,"A1",IF(Z384&gt;=48.5,"A2", IF(Z384&gt;=42.5,"B1",IF(Z384&gt;=36.5,"B2", IF(Z384&gt;=30.5,"C1",IF(Z384&gt;=24.5,"C2",IF(Z384&gt;=19.8,"D",IF(Z384&gt;=12.6,"E1",IF(Z384&gt;=12.5,"E2")))))))))</f>
        <v>A2</v>
      </c>
      <c r="AB384" s="115">
        <f>L384+U384</f>
        <v>86.699999999999989</v>
      </c>
      <c r="AC384" s="115" t="str">
        <f>IF(AB384&gt;=91,"A1",IF(AB384&gt;=81,"A2", IF(AB384&gt;=71,"B1",IF(AB384&gt;=61,"B2", IF(AB384&gt;=51,"C1",IF(AB384&gt;=41,"C2",IF(AB384&gt;=33,"D",IF(AB384&gt;=21,"E1",IF(AB384&gt;=20,"E2")))))))))</f>
        <v>A2</v>
      </c>
      <c r="AD384" s="115">
        <v>9</v>
      </c>
      <c r="AE384" s="47"/>
      <c r="AF384" s="48"/>
      <c r="AG384" s="49"/>
    </row>
    <row r="385" spans="1:33" s="50" customFormat="1" ht="12.75">
      <c r="A385" s="43"/>
      <c r="B385" s="44"/>
      <c r="C385" s="45"/>
      <c r="D385" s="27" t="s">
        <v>15</v>
      </c>
      <c r="E385" s="129"/>
      <c r="F385" s="3">
        <v>8</v>
      </c>
      <c r="G385" s="91" t="s">
        <v>36</v>
      </c>
      <c r="H385" s="93">
        <v>8.4</v>
      </c>
      <c r="I385" s="93" t="s">
        <v>35</v>
      </c>
      <c r="J385" s="3">
        <v>21.3</v>
      </c>
      <c r="K385" s="3" t="s">
        <v>36</v>
      </c>
      <c r="L385" s="111">
        <f>SUM(F385:H385:J385)</f>
        <v>37.700000000000003</v>
      </c>
      <c r="M385" s="110" t="s">
        <v>36</v>
      </c>
      <c r="N385" s="161"/>
      <c r="O385" s="115">
        <v>8.8000000000000007</v>
      </c>
      <c r="P385" s="115" t="s">
        <v>35</v>
      </c>
      <c r="Q385" s="115">
        <v>7.6</v>
      </c>
      <c r="R385" s="115" t="s">
        <v>36</v>
      </c>
      <c r="S385" s="115">
        <v>22.2</v>
      </c>
      <c r="T385" s="115" t="str">
        <f t="shared" ref="T385:T392" si="89">IF(S385&gt;=27.3,"A1",IF(S385&gt;=24.3,"A2", IF(S385&gt;=21.3,"B1",IF(S385&gt;=18.3,"B2", IF(S385&gt;=15.3,"C1",IF(S385&gt;=12.3,"C2",IF(S385&gt;=9.9,"D",IF(S385&gt;=6.3,"E1",IF(S385&gt;=6.2,"E2")))))))))</f>
        <v>B1</v>
      </c>
      <c r="U385" s="115">
        <f t="shared" ref="U385:U390" si="90">O385+Q385+S385</f>
        <v>38.599999999999994</v>
      </c>
      <c r="V385" s="115" t="str">
        <f t="shared" ref="V385:V390" si="91">IF(U385&gt;=45.5,"A1",IF(U385&gt;=40.5,"A2", IF(U385&gt;=35.5,"B1",IF(U385&gt;=30.5,"B2", IF(U385&gt;=25.5,"C1",IF(U385&gt;=20.5,"C2",IF(U385&gt;=16.5,"D",IF(U385&gt;=10.5,"E1",IF(U385&gt;=10.4,"E2")))))))))</f>
        <v>B1</v>
      </c>
      <c r="W385" s="161"/>
      <c r="X385" s="115">
        <f t="shared" si="88"/>
        <v>32.799999999999997</v>
      </c>
      <c r="Y385" s="115" t="str">
        <f t="shared" ref="Y385:Y390" si="92">IF(X385&gt;=36.4,"A1",IF(X385&gt;=32.4,"A2", IF(X385&gt;=28.4,"B1",IF(X385&gt;=24.4,"B2", IF(X385&gt;=20.4,"C1",IF(X385&gt;=16.4,"C2",IF(X385&gt;=13.2,"D",IF(X385&gt;=8.4,"E1",IF(X385&gt;=8.3,"E2")))))))))</f>
        <v>A2</v>
      </c>
      <c r="Z385" s="115">
        <f t="shared" ref="Z385:Z392" si="93">J385+S385</f>
        <v>43.5</v>
      </c>
      <c r="AA385" s="115" t="str">
        <f t="shared" ref="AA385:AA392" si="94">IF(Z385&gt;=54.5,"A1",IF(Z385&gt;=48.5,"A2", IF(Z385&gt;=42.5,"B1",IF(Z385&gt;=36.5,"B2", IF(Z385&gt;=30.5,"C1",IF(Z385&gt;=24.5,"C2",IF(Z385&gt;=19.8,"D",IF(Z385&gt;=12.6,"E1",IF(Z385&gt;=12.5,"E2")))))))))</f>
        <v>B1</v>
      </c>
      <c r="AB385" s="115">
        <f t="shared" ref="AB385:AB390" si="95">L385+U385</f>
        <v>76.3</v>
      </c>
      <c r="AC385" s="115" t="str">
        <f t="shared" ref="AC385:AC390" si="96">IF(AB385&gt;=91,"A1",IF(AB385&gt;=81,"A2", IF(AB385&gt;=71,"B1",IF(AB385&gt;=61,"B2", IF(AB385&gt;=51,"C1",IF(AB385&gt;=41,"C2",IF(AB385&gt;=33,"D",IF(AB385&gt;=21,"E1",IF(AB385&gt;=20,"E2")))))))))</f>
        <v>B1</v>
      </c>
      <c r="AD385" s="115">
        <v>8</v>
      </c>
      <c r="AE385" s="47"/>
      <c r="AF385" s="48"/>
      <c r="AG385" s="49"/>
    </row>
    <row r="386" spans="1:33" s="50" customFormat="1" ht="12.75">
      <c r="A386" s="43"/>
      <c r="B386" s="44"/>
      <c r="C386" s="45"/>
      <c r="D386" s="27" t="s">
        <v>16</v>
      </c>
      <c r="E386" s="129"/>
      <c r="F386" s="3">
        <v>5.6</v>
      </c>
      <c r="G386" s="91" t="s">
        <v>38</v>
      </c>
      <c r="H386" s="93">
        <v>5.6</v>
      </c>
      <c r="I386" s="93" t="s">
        <v>38</v>
      </c>
      <c r="J386" s="3">
        <v>5.0999999999999996</v>
      </c>
      <c r="K386" s="3" t="s">
        <v>71</v>
      </c>
      <c r="L386" s="111">
        <f>SUM(F386:H386:J386)</f>
        <v>16.299999999999997</v>
      </c>
      <c r="M386" s="110" t="s">
        <v>70</v>
      </c>
      <c r="N386" s="161"/>
      <c r="O386" s="115">
        <v>5.8</v>
      </c>
      <c r="P386" s="115" t="s">
        <v>38</v>
      </c>
      <c r="Q386" s="115">
        <v>5.6</v>
      </c>
      <c r="R386" s="115" t="s">
        <v>38</v>
      </c>
      <c r="S386" s="115">
        <v>11.7</v>
      </c>
      <c r="T386" s="115" t="str">
        <f t="shared" si="89"/>
        <v>D</v>
      </c>
      <c r="U386" s="115">
        <f t="shared" si="90"/>
        <v>23.099999999999998</v>
      </c>
      <c r="V386" s="115" t="str">
        <f t="shared" si="91"/>
        <v>C2</v>
      </c>
      <c r="W386" s="161"/>
      <c r="X386" s="115">
        <f t="shared" si="88"/>
        <v>22.6</v>
      </c>
      <c r="Y386" s="115" t="str">
        <f t="shared" si="92"/>
        <v>C1</v>
      </c>
      <c r="Z386" s="115">
        <f t="shared" si="93"/>
        <v>16.799999999999997</v>
      </c>
      <c r="AA386" s="115" t="str">
        <f t="shared" si="94"/>
        <v>E1</v>
      </c>
      <c r="AB386" s="115">
        <f t="shared" si="95"/>
        <v>39.399999999999991</v>
      </c>
      <c r="AC386" s="115" t="str">
        <f t="shared" si="96"/>
        <v>D</v>
      </c>
      <c r="AD386" s="115">
        <v>4</v>
      </c>
      <c r="AE386" s="47"/>
      <c r="AF386" s="48"/>
      <c r="AG386" s="49"/>
    </row>
    <row r="387" spans="1:33" s="50" customFormat="1" ht="12.75">
      <c r="A387" s="43"/>
      <c r="B387" s="44"/>
      <c r="C387" s="45"/>
      <c r="D387" s="27" t="s">
        <v>31</v>
      </c>
      <c r="E387" s="129"/>
      <c r="F387" s="3">
        <v>5.6</v>
      </c>
      <c r="G387" s="91" t="s">
        <v>38</v>
      </c>
      <c r="H387" s="93">
        <v>6.8</v>
      </c>
      <c r="I387" s="93" t="s">
        <v>39</v>
      </c>
      <c r="J387" s="3">
        <v>17.100000000000001</v>
      </c>
      <c r="K387" s="3" t="s">
        <v>38</v>
      </c>
      <c r="L387" s="111">
        <f>SUM(F387:H387:J387)</f>
        <v>29.5</v>
      </c>
      <c r="M387" s="110" t="s">
        <v>38</v>
      </c>
      <c r="N387" s="161"/>
      <c r="O387" s="115">
        <v>8.3000000000000007</v>
      </c>
      <c r="P387" s="115" t="s">
        <v>35</v>
      </c>
      <c r="Q387" s="115">
        <v>9.4</v>
      </c>
      <c r="R387" s="115" t="s">
        <v>34</v>
      </c>
      <c r="S387" s="115">
        <v>13.9</v>
      </c>
      <c r="T387" s="115" t="str">
        <f t="shared" si="89"/>
        <v>C2</v>
      </c>
      <c r="U387" s="115">
        <f t="shared" si="90"/>
        <v>31.6</v>
      </c>
      <c r="V387" s="115" t="str">
        <f t="shared" si="91"/>
        <v>B2</v>
      </c>
      <c r="W387" s="161"/>
      <c r="X387" s="115">
        <f t="shared" si="88"/>
        <v>30.1</v>
      </c>
      <c r="Y387" s="115" t="str">
        <f t="shared" si="92"/>
        <v>B1</v>
      </c>
      <c r="Z387" s="115">
        <f t="shared" si="93"/>
        <v>31</v>
      </c>
      <c r="AA387" s="115" t="str">
        <f t="shared" si="94"/>
        <v>C1</v>
      </c>
      <c r="AB387" s="115">
        <f t="shared" si="95"/>
        <v>61.1</v>
      </c>
      <c r="AC387" s="115" t="str">
        <f t="shared" si="96"/>
        <v>B2</v>
      </c>
      <c r="AD387" s="115">
        <v>7</v>
      </c>
      <c r="AE387" s="47"/>
      <c r="AF387" s="48"/>
      <c r="AG387" s="49"/>
    </row>
    <row r="388" spans="1:33" s="50" customFormat="1" ht="12.75">
      <c r="A388" s="43"/>
      <c r="B388" s="44"/>
      <c r="C388" s="45"/>
      <c r="D388" s="27" t="s">
        <v>32</v>
      </c>
      <c r="E388" s="129"/>
      <c r="F388" s="3">
        <v>8.8000000000000007</v>
      </c>
      <c r="G388" s="91" t="s">
        <v>35</v>
      </c>
      <c r="H388" s="93">
        <v>8.8000000000000007</v>
      </c>
      <c r="I388" s="93" t="s">
        <v>35</v>
      </c>
      <c r="J388" s="3">
        <v>19.5</v>
      </c>
      <c r="K388" s="3" t="s">
        <v>39</v>
      </c>
      <c r="L388" s="111">
        <f>SUM(F388:H388:J388)</f>
        <v>37.1</v>
      </c>
      <c r="M388" s="110" t="s">
        <v>38</v>
      </c>
      <c r="N388" s="161"/>
      <c r="O388" s="115">
        <v>8.8000000000000007</v>
      </c>
      <c r="P388" s="115" t="s">
        <v>35</v>
      </c>
      <c r="Q388" s="115">
        <v>9.4</v>
      </c>
      <c r="R388" s="115" t="s">
        <v>34</v>
      </c>
      <c r="S388" s="115">
        <v>25.2</v>
      </c>
      <c r="T388" s="115" t="str">
        <f t="shared" si="89"/>
        <v>A2</v>
      </c>
      <c r="U388" s="115">
        <f t="shared" si="90"/>
        <v>43.400000000000006</v>
      </c>
      <c r="V388" s="115" t="str">
        <f t="shared" si="91"/>
        <v>A2</v>
      </c>
      <c r="W388" s="161"/>
      <c r="X388" s="115">
        <f t="shared" si="88"/>
        <v>35.800000000000004</v>
      </c>
      <c r="Y388" s="115" t="str">
        <f t="shared" si="92"/>
        <v>A2</v>
      </c>
      <c r="Z388" s="115">
        <f t="shared" si="93"/>
        <v>44.7</v>
      </c>
      <c r="AA388" s="115" t="str">
        <f t="shared" si="94"/>
        <v>B1</v>
      </c>
      <c r="AB388" s="115">
        <f t="shared" si="95"/>
        <v>80.5</v>
      </c>
      <c r="AC388" s="115" t="str">
        <f t="shared" si="96"/>
        <v>B1</v>
      </c>
      <c r="AD388" s="115">
        <v>8</v>
      </c>
      <c r="AE388" s="47"/>
      <c r="AF388" s="48"/>
      <c r="AG388" s="49"/>
    </row>
    <row r="389" spans="1:33" s="50" customFormat="1" ht="12.75">
      <c r="A389" s="43"/>
      <c r="B389" s="44"/>
      <c r="C389" s="45"/>
      <c r="D389" s="27" t="s">
        <v>17</v>
      </c>
      <c r="E389" s="129"/>
      <c r="F389" s="3">
        <v>7.8</v>
      </c>
      <c r="G389" s="91" t="s">
        <v>36</v>
      </c>
      <c r="H389" s="93">
        <v>6.4</v>
      </c>
      <c r="I389" s="93" t="s">
        <v>39</v>
      </c>
      <c r="J389" s="3">
        <v>18.3</v>
      </c>
      <c r="K389" s="3" t="s">
        <v>39</v>
      </c>
      <c r="L389" s="111">
        <f>SUM(F389:H389:J389)</f>
        <v>32.5</v>
      </c>
      <c r="M389" s="110" t="s">
        <v>37</v>
      </c>
      <c r="N389" s="161"/>
      <c r="O389" s="115">
        <v>7.7</v>
      </c>
      <c r="P389" s="115" t="s">
        <v>36</v>
      </c>
      <c r="Q389" s="115">
        <v>7</v>
      </c>
      <c r="R389" s="115" t="s">
        <v>38</v>
      </c>
      <c r="S389" s="115">
        <v>14.7</v>
      </c>
      <c r="T389" s="115" t="str">
        <f t="shared" si="89"/>
        <v>C2</v>
      </c>
      <c r="U389" s="115">
        <f t="shared" si="90"/>
        <v>29.4</v>
      </c>
      <c r="V389" s="115" t="str">
        <f t="shared" si="91"/>
        <v>C1</v>
      </c>
      <c r="W389" s="161"/>
      <c r="X389" s="115">
        <f t="shared" si="88"/>
        <v>28.9</v>
      </c>
      <c r="Y389" s="115" t="str">
        <f t="shared" si="92"/>
        <v>B1</v>
      </c>
      <c r="Z389" s="115">
        <f t="shared" si="93"/>
        <v>33</v>
      </c>
      <c r="AA389" s="115" t="str">
        <f t="shared" si="94"/>
        <v>C1</v>
      </c>
      <c r="AB389" s="115">
        <f t="shared" si="95"/>
        <v>61.9</v>
      </c>
      <c r="AC389" s="115" t="str">
        <f t="shared" si="96"/>
        <v>B2</v>
      </c>
      <c r="AD389" s="115">
        <v>7</v>
      </c>
      <c r="AE389" s="47"/>
      <c r="AF389" s="48"/>
      <c r="AG389" s="49"/>
    </row>
    <row r="390" spans="1:33" s="50" customFormat="1" ht="12.75">
      <c r="A390" s="43"/>
      <c r="B390" s="44"/>
      <c r="C390" s="45"/>
      <c r="D390" s="27" t="s">
        <v>18</v>
      </c>
      <c r="E390" s="129"/>
      <c r="F390" s="115">
        <v>7.2</v>
      </c>
      <c r="G390" s="92" t="s">
        <v>36</v>
      </c>
      <c r="H390" s="93">
        <v>7.2</v>
      </c>
      <c r="I390" s="107" t="s">
        <v>36</v>
      </c>
      <c r="J390" s="107">
        <v>22.2</v>
      </c>
      <c r="K390" s="107" t="s">
        <v>36</v>
      </c>
      <c r="L390" s="111">
        <f>SUM(F390:H390:J390)</f>
        <v>36.6</v>
      </c>
      <c r="M390" s="110" t="s">
        <v>38</v>
      </c>
      <c r="N390" s="161"/>
      <c r="O390" s="115">
        <v>8.4</v>
      </c>
      <c r="P390" s="115" t="s">
        <v>35</v>
      </c>
      <c r="Q390" s="115">
        <v>7.2</v>
      </c>
      <c r="R390" s="115" t="s">
        <v>36</v>
      </c>
      <c r="S390" s="115">
        <v>14.4</v>
      </c>
      <c r="T390" s="115" t="str">
        <f t="shared" si="89"/>
        <v>C2</v>
      </c>
      <c r="U390" s="115">
        <f t="shared" si="90"/>
        <v>30</v>
      </c>
      <c r="V390" s="115" t="str">
        <f t="shared" si="91"/>
        <v>C1</v>
      </c>
      <c r="W390" s="161"/>
      <c r="X390" s="115">
        <f t="shared" si="88"/>
        <v>30</v>
      </c>
      <c r="Y390" s="115" t="str">
        <f t="shared" si="92"/>
        <v>B1</v>
      </c>
      <c r="Z390" s="115">
        <f t="shared" si="93"/>
        <v>36.6</v>
      </c>
      <c r="AA390" s="115" t="str">
        <f t="shared" si="94"/>
        <v>B2</v>
      </c>
      <c r="AB390" s="115">
        <f t="shared" si="95"/>
        <v>66.599999999999994</v>
      </c>
      <c r="AC390" s="115" t="str">
        <f t="shared" si="96"/>
        <v>B2</v>
      </c>
      <c r="AD390" s="115">
        <v>6</v>
      </c>
      <c r="AE390" s="47"/>
      <c r="AF390" s="48"/>
      <c r="AG390" s="49"/>
    </row>
    <row r="391" spans="1:33" s="50" customFormat="1" ht="12.75">
      <c r="A391" s="43"/>
      <c r="B391" s="44"/>
      <c r="C391" s="45"/>
      <c r="D391" s="27" t="s">
        <v>33</v>
      </c>
      <c r="E391" s="129"/>
      <c r="F391" s="32"/>
      <c r="G391" s="92"/>
      <c r="H391" s="32"/>
      <c r="I391" s="107"/>
      <c r="J391" s="3">
        <v>9</v>
      </c>
      <c r="K391" s="107" t="s">
        <v>69</v>
      </c>
      <c r="L391" s="107"/>
      <c r="M391" s="3"/>
      <c r="N391" s="161"/>
      <c r="O391" s="115"/>
      <c r="P391" s="115"/>
      <c r="Q391" s="115"/>
      <c r="R391" s="115"/>
      <c r="S391" s="115">
        <v>27.6</v>
      </c>
      <c r="T391" s="115" t="str">
        <f t="shared" si="89"/>
        <v>A1</v>
      </c>
      <c r="U391" s="115"/>
      <c r="V391" s="115"/>
      <c r="W391" s="161"/>
      <c r="X391" s="115"/>
      <c r="Y391" s="115"/>
      <c r="Z391" s="115">
        <f t="shared" si="93"/>
        <v>36.6</v>
      </c>
      <c r="AA391" s="115" t="str">
        <f t="shared" si="94"/>
        <v>B2</v>
      </c>
      <c r="AB391" s="115"/>
      <c r="AC391" s="115"/>
      <c r="AD391" s="115"/>
      <c r="AE391" s="47"/>
      <c r="AF391" s="48"/>
      <c r="AG391" s="49"/>
    </row>
    <row r="392" spans="1:33" s="50" customFormat="1" ht="12.75">
      <c r="A392" s="43"/>
      <c r="B392" s="44"/>
      <c r="C392" s="45"/>
      <c r="D392" s="27" t="s">
        <v>68</v>
      </c>
      <c r="E392" s="129"/>
      <c r="F392" s="32"/>
      <c r="G392" s="92"/>
      <c r="H392" s="32"/>
      <c r="I392" s="107"/>
      <c r="J392" s="107">
        <v>25.8</v>
      </c>
      <c r="K392" s="107" t="s">
        <v>35</v>
      </c>
      <c r="L392" s="107"/>
      <c r="M392" s="32"/>
      <c r="N392" s="161"/>
      <c r="O392" s="115"/>
      <c r="P392" s="115"/>
      <c r="Q392" s="115"/>
      <c r="R392" s="115"/>
      <c r="S392" s="115">
        <v>24</v>
      </c>
      <c r="T392" s="115" t="str">
        <f t="shared" si="89"/>
        <v>B1</v>
      </c>
      <c r="U392" s="115"/>
      <c r="V392" s="115"/>
      <c r="W392" s="161"/>
      <c r="X392" s="115"/>
      <c r="Y392" s="115"/>
      <c r="Z392" s="115">
        <f t="shared" si="93"/>
        <v>49.8</v>
      </c>
      <c r="AA392" s="115" t="str">
        <f t="shared" si="94"/>
        <v>A2</v>
      </c>
      <c r="AB392" s="115"/>
      <c r="AC392" s="115"/>
      <c r="AD392" s="115"/>
      <c r="AE392" s="47"/>
      <c r="AF392" s="48"/>
      <c r="AG392" s="49"/>
    </row>
    <row r="393" spans="1:33" s="50" customFormat="1" ht="12.75">
      <c r="A393" s="43"/>
      <c r="B393" s="44"/>
      <c r="C393" s="45"/>
      <c r="D393" s="138" t="s">
        <v>19</v>
      </c>
      <c r="E393" s="129"/>
      <c r="F393" s="190"/>
      <c r="G393" s="190"/>
      <c r="H393" s="190"/>
      <c r="I393" s="190"/>
      <c r="J393" s="190"/>
      <c r="K393" s="190"/>
      <c r="L393" s="152" t="s">
        <v>93</v>
      </c>
      <c r="M393" s="153"/>
      <c r="N393" s="161"/>
      <c r="O393" s="121"/>
      <c r="P393" s="121"/>
      <c r="Q393" s="121"/>
      <c r="R393" s="121"/>
      <c r="S393" s="190"/>
      <c r="T393" s="190"/>
      <c r="U393" s="152" t="s">
        <v>100</v>
      </c>
      <c r="V393" s="153"/>
      <c r="W393" s="161"/>
      <c r="X393" s="190"/>
      <c r="Y393" s="190"/>
      <c r="Z393" s="190"/>
      <c r="AA393" s="190"/>
      <c r="AB393" s="152" t="s">
        <v>113</v>
      </c>
      <c r="AC393" s="153"/>
      <c r="AD393" s="188"/>
      <c r="AE393" s="47"/>
      <c r="AF393" s="48"/>
      <c r="AG393" s="49"/>
    </row>
    <row r="394" spans="1:33" s="50" customFormat="1" ht="13.5" thickBot="1">
      <c r="A394" s="43"/>
      <c r="B394" s="44"/>
      <c r="C394" s="45"/>
      <c r="D394" s="139"/>
      <c r="E394" s="130"/>
      <c r="F394" s="191"/>
      <c r="G394" s="191"/>
      <c r="H394" s="191"/>
      <c r="I394" s="191"/>
      <c r="J394" s="191"/>
      <c r="K394" s="191"/>
      <c r="L394" s="154"/>
      <c r="M394" s="155"/>
      <c r="N394" s="162"/>
      <c r="O394" s="181"/>
      <c r="P394" s="181"/>
      <c r="Q394" s="181"/>
      <c r="R394" s="181"/>
      <c r="S394" s="191"/>
      <c r="T394" s="191"/>
      <c r="U394" s="154"/>
      <c r="V394" s="155"/>
      <c r="W394" s="162"/>
      <c r="X394" s="191"/>
      <c r="Y394" s="191"/>
      <c r="Z394" s="191"/>
      <c r="AA394" s="191"/>
      <c r="AB394" s="154"/>
      <c r="AC394" s="155"/>
      <c r="AD394" s="189"/>
      <c r="AE394" s="47"/>
      <c r="AF394" s="48"/>
      <c r="AG394" s="49"/>
    </row>
    <row r="395" spans="1:33" s="50" customFormat="1" ht="13.5" thickBot="1">
      <c r="A395" s="43"/>
      <c r="B395" s="44"/>
      <c r="C395" s="51"/>
      <c r="D395" s="52"/>
      <c r="E395" s="52"/>
      <c r="F395" s="52"/>
      <c r="G395" s="102"/>
      <c r="H395" s="52"/>
      <c r="I395" s="52"/>
      <c r="J395" s="52"/>
      <c r="K395" s="52"/>
      <c r="L395" s="52"/>
      <c r="M395" s="52"/>
      <c r="N395" s="52"/>
      <c r="O395" s="74"/>
      <c r="P395" s="74"/>
      <c r="Q395" s="74"/>
      <c r="R395" s="74"/>
      <c r="S395" s="74"/>
      <c r="T395" s="52"/>
      <c r="U395" s="52"/>
      <c r="V395" s="52"/>
      <c r="W395" s="52"/>
      <c r="X395" s="52"/>
      <c r="Y395" s="52"/>
      <c r="Z395" s="52"/>
      <c r="AA395" s="52"/>
      <c r="AB395" s="52"/>
      <c r="AC395" s="52"/>
      <c r="AD395" s="52"/>
      <c r="AE395" s="53"/>
      <c r="AF395" s="48"/>
      <c r="AG395" s="49"/>
    </row>
    <row r="396" spans="1:33" s="50" customFormat="1" ht="12.75">
      <c r="A396" s="43"/>
      <c r="B396" s="44"/>
      <c r="C396" s="54"/>
      <c r="D396" s="54"/>
      <c r="E396" s="54"/>
      <c r="F396" s="54"/>
      <c r="G396" s="90"/>
      <c r="H396" s="54"/>
      <c r="I396" s="54"/>
      <c r="J396" s="54"/>
      <c r="K396" s="54"/>
      <c r="L396" s="54"/>
      <c r="M396" s="54"/>
      <c r="N396" s="54"/>
      <c r="O396" s="69"/>
      <c r="P396" s="69"/>
      <c r="Q396" s="69"/>
      <c r="R396" s="69"/>
      <c r="S396" s="69"/>
      <c r="T396" s="54"/>
      <c r="U396" s="54"/>
      <c r="V396" s="54"/>
      <c r="W396" s="54"/>
      <c r="X396" s="54"/>
      <c r="Y396" s="54"/>
      <c r="Z396" s="54"/>
      <c r="AA396" s="54"/>
      <c r="AB396" s="54"/>
      <c r="AC396" s="54"/>
      <c r="AD396" s="54"/>
      <c r="AE396" s="54"/>
      <c r="AF396" s="48"/>
      <c r="AG396" s="49"/>
    </row>
    <row r="397" spans="1:33" s="50" customFormat="1" ht="12.75">
      <c r="A397" s="43"/>
      <c r="B397" s="44"/>
      <c r="C397" s="54"/>
      <c r="D397" s="54"/>
      <c r="E397" s="54"/>
      <c r="F397" s="54"/>
      <c r="G397" s="90"/>
      <c r="H397" s="54"/>
      <c r="I397" s="54"/>
      <c r="J397" s="54"/>
      <c r="K397" s="54"/>
      <c r="L397" s="54"/>
      <c r="M397" s="54"/>
      <c r="N397" s="54"/>
      <c r="O397" s="69"/>
      <c r="P397" s="69"/>
      <c r="Q397" s="69"/>
      <c r="R397" s="69"/>
      <c r="S397" s="69"/>
      <c r="T397" s="54"/>
      <c r="U397" s="54"/>
      <c r="V397" s="54"/>
      <c r="W397" s="54"/>
      <c r="X397" s="54"/>
      <c r="Y397" s="54"/>
      <c r="Z397" s="54"/>
      <c r="AA397" s="54"/>
      <c r="AB397" s="54"/>
      <c r="AC397" s="54"/>
      <c r="AD397" s="54"/>
      <c r="AE397" s="54"/>
      <c r="AF397" s="48"/>
      <c r="AG397" s="49"/>
    </row>
    <row r="398" spans="1:33" s="50" customFormat="1" ht="12.75">
      <c r="A398" s="43"/>
      <c r="B398" s="44"/>
      <c r="C398" s="54"/>
      <c r="D398" s="54"/>
      <c r="E398" s="54"/>
      <c r="F398" s="54"/>
      <c r="G398" s="90"/>
      <c r="H398" s="54"/>
      <c r="I398" s="54"/>
      <c r="J398" s="54"/>
      <c r="K398" s="54"/>
      <c r="L398" s="54"/>
      <c r="M398" s="54"/>
      <c r="N398" s="54"/>
      <c r="O398" s="69"/>
      <c r="P398" s="69"/>
      <c r="Q398" s="69"/>
      <c r="R398" s="119" t="s">
        <v>81</v>
      </c>
      <c r="S398" s="119"/>
      <c r="T398" s="119"/>
      <c r="U398" s="119"/>
      <c r="V398" s="119"/>
      <c r="W398" s="54"/>
      <c r="X398" s="54"/>
      <c r="Y398" s="54"/>
      <c r="Z398" s="54"/>
      <c r="AA398" s="119"/>
      <c r="AB398" s="119"/>
      <c r="AC398" s="119"/>
      <c r="AD398" s="119"/>
      <c r="AE398" s="54"/>
      <c r="AF398" s="48"/>
      <c r="AG398" s="49"/>
    </row>
    <row r="399" spans="1:33" s="50" customFormat="1" ht="12.75">
      <c r="A399" s="43"/>
      <c r="B399" s="44"/>
      <c r="C399" s="54"/>
      <c r="D399" s="119" t="s">
        <v>25</v>
      </c>
      <c r="E399" s="119"/>
      <c r="F399" s="119"/>
      <c r="G399" s="119"/>
      <c r="H399" s="54"/>
      <c r="I399" s="119" t="s">
        <v>25</v>
      </c>
      <c r="J399" s="119"/>
      <c r="K399" s="119"/>
      <c r="L399" s="119"/>
      <c r="M399" s="119"/>
      <c r="N399" s="54"/>
      <c r="O399" s="69"/>
      <c r="P399" s="69"/>
      <c r="Q399" s="69"/>
      <c r="R399" s="119" t="s">
        <v>26</v>
      </c>
      <c r="S399" s="119"/>
      <c r="T399" s="119"/>
      <c r="U399" s="119"/>
      <c r="V399" s="119"/>
      <c r="W399" s="54"/>
      <c r="X399" s="54"/>
      <c r="Y399" s="54"/>
      <c r="Z399" s="182" t="s">
        <v>26</v>
      </c>
      <c r="AA399" s="182"/>
      <c r="AB399" s="182"/>
      <c r="AC399" s="182"/>
      <c r="AD399" s="54"/>
      <c r="AE399" s="54"/>
      <c r="AF399" s="48"/>
      <c r="AG399" s="49"/>
    </row>
    <row r="400" spans="1:33" s="50" customFormat="1" ht="12.75">
      <c r="A400" s="43"/>
      <c r="B400" s="44"/>
      <c r="C400" s="54"/>
      <c r="D400" s="54"/>
      <c r="E400" s="54"/>
      <c r="F400" s="54"/>
      <c r="G400" s="90"/>
      <c r="H400" s="54"/>
      <c r="I400" s="54"/>
      <c r="J400" s="54"/>
      <c r="K400" s="54"/>
      <c r="L400" s="54"/>
      <c r="M400" s="54"/>
      <c r="N400" s="54"/>
      <c r="O400" s="69"/>
      <c r="P400" s="69"/>
      <c r="Q400" s="69"/>
      <c r="R400" s="69"/>
      <c r="S400" s="69"/>
      <c r="T400" s="54"/>
      <c r="U400" s="54"/>
      <c r="V400" s="54"/>
      <c r="W400" s="54"/>
      <c r="X400" s="54"/>
      <c r="Y400" s="54"/>
      <c r="Z400" s="54"/>
      <c r="AA400" s="54"/>
      <c r="AB400" s="54"/>
      <c r="AC400" s="54"/>
      <c r="AD400" s="54"/>
      <c r="AE400" s="54"/>
      <c r="AF400" s="48"/>
      <c r="AG400" s="49"/>
    </row>
    <row r="401" spans="1:33" s="50" customFormat="1" ht="12.75">
      <c r="A401" s="43"/>
      <c r="B401" s="44"/>
      <c r="C401" s="54"/>
      <c r="D401" s="40" t="s">
        <v>28</v>
      </c>
      <c r="E401" s="40"/>
      <c r="F401" s="40"/>
      <c r="G401" s="90"/>
      <c r="H401" s="40"/>
      <c r="I401" s="182" t="s">
        <v>23</v>
      </c>
      <c r="J401" s="182"/>
      <c r="K401" s="182"/>
      <c r="L401" s="182"/>
      <c r="M401" s="182"/>
      <c r="N401" s="182"/>
      <c r="O401" s="182"/>
      <c r="P401" s="69"/>
      <c r="Q401" s="69"/>
      <c r="R401" s="119" t="s">
        <v>22</v>
      </c>
      <c r="S401" s="119"/>
      <c r="T401" s="119"/>
      <c r="U401" s="119"/>
      <c r="V401" s="119"/>
      <c r="W401" s="119"/>
      <c r="X401" s="40"/>
      <c r="Y401" s="119" t="s">
        <v>24</v>
      </c>
      <c r="Z401" s="119"/>
      <c r="AA401" s="119"/>
      <c r="AB401" s="119"/>
      <c r="AC401" s="119"/>
      <c r="AD401" s="119"/>
      <c r="AE401" s="54"/>
      <c r="AF401" s="48"/>
      <c r="AG401" s="49"/>
    </row>
    <row r="402" spans="1:33" s="50" customFormat="1" ht="13.5" thickBot="1">
      <c r="A402" s="43"/>
      <c r="B402" s="55"/>
      <c r="C402" s="56"/>
      <c r="D402" s="56"/>
      <c r="E402" s="56"/>
      <c r="F402" s="56"/>
      <c r="G402" s="103"/>
      <c r="H402" s="56"/>
      <c r="I402" s="56"/>
      <c r="J402" s="56"/>
      <c r="K402" s="56"/>
      <c r="L402" s="56"/>
      <c r="M402" s="56"/>
      <c r="N402" s="56"/>
      <c r="O402" s="75"/>
      <c r="P402" s="75"/>
      <c r="Q402" s="75"/>
      <c r="R402" s="75"/>
      <c r="S402" s="75"/>
      <c r="T402" s="56"/>
      <c r="U402" s="56"/>
      <c r="V402" s="56"/>
      <c r="W402" s="56"/>
      <c r="X402" s="56"/>
      <c r="Y402" s="56"/>
      <c r="Z402" s="56"/>
      <c r="AA402" s="56"/>
      <c r="AB402" s="56"/>
      <c r="AC402" s="56"/>
      <c r="AD402" s="56"/>
      <c r="AE402" s="56"/>
      <c r="AF402" s="57"/>
      <c r="AG402" s="49"/>
    </row>
    <row r="403" spans="1:33" s="50" customFormat="1" ht="15.75" customHeight="1" thickBot="1">
      <c r="A403" s="183"/>
      <c r="B403" s="184"/>
      <c r="C403" s="184"/>
      <c r="D403" s="184"/>
      <c r="E403" s="184"/>
      <c r="F403" s="184"/>
      <c r="G403" s="184"/>
      <c r="H403" s="184"/>
      <c r="I403" s="184"/>
      <c r="J403" s="184"/>
      <c r="K403" s="184"/>
      <c r="L403" s="184"/>
      <c r="M403" s="184"/>
      <c r="N403" s="184"/>
      <c r="O403" s="184"/>
      <c r="P403" s="184"/>
      <c r="Q403" s="184"/>
      <c r="R403" s="184"/>
      <c r="S403" s="184"/>
      <c r="T403" s="184"/>
      <c r="U403" s="184"/>
      <c r="V403" s="184"/>
      <c r="W403" s="184"/>
      <c r="X403" s="184"/>
      <c r="Y403" s="184"/>
      <c r="Z403" s="184"/>
      <c r="AA403" s="184"/>
      <c r="AB403" s="184"/>
      <c r="AC403" s="184"/>
      <c r="AD403" s="184"/>
      <c r="AE403" s="184"/>
      <c r="AF403" s="184"/>
      <c r="AG403" s="185"/>
    </row>
    <row r="404" spans="1:33" s="50" customFormat="1" ht="12.75">
      <c r="G404" s="104"/>
      <c r="O404" s="76"/>
      <c r="P404" s="76"/>
      <c r="Q404" s="76"/>
      <c r="R404" s="76"/>
      <c r="S404" s="76"/>
    </row>
    <row r="405" spans="1:33" s="50" customFormat="1" ht="12.75">
      <c r="G405" s="104"/>
      <c r="O405" s="76"/>
      <c r="P405" s="76"/>
      <c r="Q405" s="76"/>
      <c r="R405" s="76"/>
      <c r="S405" s="76"/>
    </row>
    <row r="406" spans="1:33" s="50" customFormat="1" ht="12.75">
      <c r="G406" s="104"/>
      <c r="O406" s="76"/>
      <c r="P406" s="76"/>
      <c r="Q406" s="76"/>
      <c r="R406" s="76"/>
      <c r="S406" s="76"/>
    </row>
    <row r="407" spans="1:33" s="50" customFormat="1" ht="13.5" thickBot="1">
      <c r="G407" s="104"/>
      <c r="O407" s="76"/>
      <c r="P407" s="76"/>
      <c r="Q407" s="76"/>
      <c r="R407" s="76"/>
      <c r="S407" s="76"/>
    </row>
    <row r="408" spans="1:33" s="50" customFormat="1" ht="13.5" thickBot="1">
      <c r="A408" s="58"/>
      <c r="B408" s="59"/>
      <c r="C408" s="59"/>
      <c r="D408" s="59"/>
      <c r="E408" s="59"/>
      <c r="F408" s="59"/>
      <c r="G408" s="105"/>
      <c r="H408" s="59"/>
      <c r="I408" s="59"/>
      <c r="J408" s="59"/>
      <c r="K408" s="59"/>
      <c r="L408" s="59"/>
      <c r="M408" s="59"/>
      <c r="N408" s="59"/>
      <c r="O408" s="77"/>
      <c r="P408" s="77"/>
      <c r="Q408" s="77"/>
      <c r="R408" s="77"/>
      <c r="S408" s="77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60"/>
    </row>
    <row r="409" spans="1:33" s="50" customFormat="1">
      <c r="A409" s="43"/>
      <c r="B409" s="61"/>
      <c r="C409" s="62"/>
      <c r="D409" s="186" t="s">
        <v>0</v>
      </c>
      <c r="E409" s="186"/>
      <c r="F409" s="186"/>
      <c r="G409" s="186"/>
      <c r="H409" s="186"/>
      <c r="I409" s="186"/>
      <c r="J409" s="186"/>
      <c r="K409" s="186"/>
      <c r="L409" s="186"/>
      <c r="M409" s="186"/>
      <c r="N409" s="186"/>
      <c r="O409" s="186"/>
      <c r="P409" s="186"/>
      <c r="Q409" s="186"/>
      <c r="R409" s="186"/>
      <c r="S409" s="186"/>
      <c r="T409" s="186"/>
      <c r="U409" s="186"/>
      <c r="V409" s="186"/>
      <c r="W409" s="186"/>
      <c r="X409" s="186"/>
      <c r="Y409" s="186"/>
      <c r="Z409" s="186"/>
      <c r="AA409" s="186"/>
      <c r="AB409" s="186"/>
      <c r="AC409" s="186"/>
      <c r="AD409" s="186"/>
      <c r="AE409" s="62"/>
      <c r="AF409" s="63"/>
      <c r="AG409" s="49"/>
    </row>
    <row r="410" spans="1:33" s="50" customFormat="1">
      <c r="A410" s="43"/>
      <c r="B410" s="44"/>
      <c r="C410" s="54"/>
      <c r="D410" s="187" t="s">
        <v>27</v>
      </c>
      <c r="E410" s="187"/>
      <c r="F410" s="187"/>
      <c r="G410" s="187"/>
      <c r="H410" s="187"/>
      <c r="I410" s="187"/>
      <c r="J410" s="187"/>
      <c r="K410" s="187"/>
      <c r="L410" s="187"/>
      <c r="M410" s="187"/>
      <c r="N410" s="187"/>
      <c r="O410" s="187"/>
      <c r="P410" s="187"/>
      <c r="Q410" s="187"/>
      <c r="R410" s="187"/>
      <c r="S410" s="187"/>
      <c r="T410" s="187"/>
      <c r="U410" s="187"/>
      <c r="V410" s="187"/>
      <c r="W410" s="187"/>
      <c r="X410" s="187"/>
      <c r="Y410" s="187"/>
      <c r="Z410" s="187"/>
      <c r="AA410" s="187"/>
      <c r="AB410" s="187"/>
      <c r="AC410" s="187"/>
      <c r="AD410" s="187"/>
      <c r="AE410" s="54"/>
      <c r="AF410" s="48"/>
      <c r="AG410" s="49"/>
    </row>
    <row r="411" spans="1:33" s="50" customFormat="1" ht="15.75">
      <c r="A411" s="43"/>
      <c r="B411" s="44"/>
      <c r="C411" s="54"/>
      <c r="D411" s="124" t="s">
        <v>72</v>
      </c>
      <c r="E411" s="124"/>
      <c r="F411" s="124"/>
      <c r="G411" s="124"/>
      <c r="H411" s="124"/>
      <c r="I411" s="124"/>
      <c r="J411" s="124"/>
      <c r="K411" s="124"/>
      <c r="L411" s="124"/>
      <c r="M411" s="124"/>
      <c r="N411" s="124"/>
      <c r="O411" s="124"/>
      <c r="P411" s="124"/>
      <c r="Q411" s="124"/>
      <c r="R411" s="124"/>
      <c r="S411" s="124"/>
      <c r="T411" s="124"/>
      <c r="U411" s="124"/>
      <c r="V411" s="124"/>
      <c r="W411" s="124"/>
      <c r="X411" s="124"/>
      <c r="Y411" s="124"/>
      <c r="Z411" s="124"/>
      <c r="AA411" s="124"/>
      <c r="AB411" s="124"/>
      <c r="AC411" s="124"/>
      <c r="AD411" s="124"/>
      <c r="AE411" s="54"/>
      <c r="AF411" s="48"/>
      <c r="AG411" s="49"/>
    </row>
    <row r="412" spans="1:33" s="50" customFormat="1" ht="12.75">
      <c r="A412" s="43"/>
      <c r="B412" s="44"/>
      <c r="C412" s="54"/>
      <c r="D412" s="35"/>
      <c r="E412" s="35"/>
      <c r="F412" s="35"/>
      <c r="G412" s="90"/>
      <c r="H412" s="35"/>
      <c r="I412" s="35"/>
      <c r="J412" s="35"/>
      <c r="K412" s="35"/>
      <c r="L412" s="35"/>
      <c r="M412" s="35"/>
      <c r="N412" s="35"/>
      <c r="O412" s="69"/>
      <c r="P412" s="69"/>
      <c r="Q412" s="69"/>
      <c r="R412" s="69"/>
      <c r="S412" s="69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54"/>
      <c r="AF412" s="48"/>
      <c r="AG412" s="49"/>
    </row>
    <row r="413" spans="1:33" s="50" customFormat="1" ht="15.75">
      <c r="A413" s="43"/>
      <c r="B413" s="44"/>
      <c r="C413" s="54"/>
      <c r="D413" s="124" t="s">
        <v>52</v>
      </c>
      <c r="E413" s="124"/>
      <c r="F413" s="124"/>
      <c r="G413" s="124"/>
      <c r="H413" s="124"/>
      <c r="I413" s="124"/>
      <c r="J413" s="124"/>
      <c r="K413" s="124"/>
      <c r="L413" s="124"/>
      <c r="M413" s="124"/>
      <c r="N413" s="124"/>
      <c r="O413" s="124"/>
      <c r="P413" s="124"/>
      <c r="Q413" s="124"/>
      <c r="R413" s="124"/>
      <c r="S413" s="124"/>
      <c r="T413" s="124"/>
      <c r="U413" s="124"/>
      <c r="V413" s="124"/>
      <c r="W413" s="124"/>
      <c r="X413" s="124"/>
      <c r="Y413" s="124"/>
      <c r="Z413" s="124"/>
      <c r="AA413" s="124"/>
      <c r="AB413" s="124"/>
      <c r="AC413" s="124"/>
      <c r="AD413" s="124"/>
      <c r="AE413" s="54"/>
      <c r="AF413" s="48"/>
      <c r="AG413" s="49"/>
    </row>
    <row r="414" spans="1:33" s="50" customFormat="1" ht="15.75">
      <c r="A414" s="43"/>
      <c r="B414" s="44"/>
      <c r="C414" s="54"/>
      <c r="D414" s="87"/>
      <c r="E414" s="87"/>
      <c r="F414" s="87"/>
      <c r="G414" s="96"/>
      <c r="H414" s="87"/>
      <c r="I414" s="87"/>
      <c r="J414" s="87"/>
      <c r="K414" s="87"/>
      <c r="L414" s="87"/>
      <c r="M414" s="87"/>
      <c r="N414" s="87"/>
      <c r="O414" s="88"/>
      <c r="P414" s="88"/>
      <c r="Q414" s="88"/>
      <c r="R414" s="88"/>
      <c r="S414" s="88"/>
      <c r="T414" s="87"/>
      <c r="U414" s="87"/>
      <c r="V414" s="87"/>
      <c r="W414" s="87"/>
      <c r="X414" s="87"/>
      <c r="Y414" s="87"/>
      <c r="Z414" s="87"/>
      <c r="AA414" s="87"/>
      <c r="AB414" s="87"/>
      <c r="AC414" s="87"/>
      <c r="AD414" s="87"/>
      <c r="AE414" s="54"/>
      <c r="AF414" s="48"/>
      <c r="AG414" s="49"/>
    </row>
    <row r="415" spans="1:33" s="50" customFormat="1" ht="15.75">
      <c r="A415" s="43"/>
      <c r="B415" s="44"/>
      <c r="C415" s="54"/>
      <c r="D415" s="124" t="s">
        <v>53</v>
      </c>
      <c r="E415" s="124"/>
      <c r="F415" s="124"/>
      <c r="G415" s="124"/>
      <c r="H415" s="124"/>
      <c r="I415" s="124"/>
      <c r="J415" s="124"/>
      <c r="K415" s="124"/>
      <c r="L415" s="124"/>
      <c r="M415" s="124"/>
      <c r="N415" s="124"/>
      <c r="O415" s="124"/>
      <c r="P415" s="124"/>
      <c r="Q415" s="124"/>
      <c r="R415" s="124"/>
      <c r="S415" s="124"/>
      <c r="T415" s="124"/>
      <c r="U415" s="124"/>
      <c r="V415" s="124"/>
      <c r="W415" s="124"/>
      <c r="X415" s="124"/>
      <c r="Y415" s="124"/>
      <c r="Z415" s="124"/>
      <c r="AA415" s="124"/>
      <c r="AB415" s="124"/>
      <c r="AC415" s="124"/>
      <c r="AD415" s="124"/>
      <c r="AE415" s="54"/>
      <c r="AF415" s="48"/>
      <c r="AG415" s="49"/>
    </row>
    <row r="416" spans="1:33" s="50" customFormat="1" ht="13.5" thickBot="1">
      <c r="A416" s="43"/>
      <c r="B416" s="44"/>
      <c r="C416" s="54"/>
      <c r="D416" s="35"/>
      <c r="E416" s="35"/>
      <c r="F416" s="35"/>
      <c r="G416" s="90"/>
      <c r="H416" s="35"/>
      <c r="I416" s="35"/>
      <c r="J416" s="35"/>
      <c r="K416" s="35"/>
      <c r="L416" s="35"/>
      <c r="M416" s="35"/>
      <c r="N416" s="35"/>
      <c r="O416" s="69"/>
      <c r="P416" s="69"/>
      <c r="Q416" s="69"/>
      <c r="R416" s="69"/>
      <c r="S416" s="69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54"/>
      <c r="AF416" s="48"/>
      <c r="AG416" s="49"/>
    </row>
    <row r="417" spans="1:33" s="50" customFormat="1" ht="13.5" thickBot="1">
      <c r="A417" s="43"/>
      <c r="B417" s="44"/>
      <c r="C417" s="64"/>
      <c r="D417" s="65"/>
      <c r="E417" s="65"/>
      <c r="F417" s="65"/>
      <c r="G417" s="106"/>
      <c r="H417" s="65"/>
      <c r="I417" s="65"/>
      <c r="J417" s="65"/>
      <c r="K417" s="65"/>
      <c r="L417" s="65"/>
      <c r="M417" s="65"/>
      <c r="N417" s="65"/>
      <c r="O417" s="78"/>
      <c r="P417" s="78"/>
      <c r="Q417" s="78"/>
      <c r="R417" s="78"/>
      <c r="S417" s="78"/>
      <c r="T417" s="65"/>
      <c r="U417" s="65"/>
      <c r="V417" s="65"/>
      <c r="W417" s="65"/>
      <c r="X417" s="65"/>
      <c r="Y417" s="65"/>
      <c r="Z417" s="65"/>
      <c r="AA417" s="65"/>
      <c r="AB417" s="65"/>
      <c r="AC417" s="65"/>
      <c r="AD417" s="65"/>
      <c r="AE417" s="66"/>
      <c r="AF417" s="48"/>
      <c r="AG417" s="49"/>
    </row>
    <row r="418" spans="1:33" s="50" customFormat="1" ht="12.75">
      <c r="A418" s="43"/>
      <c r="B418" s="44"/>
      <c r="C418" s="45"/>
      <c r="D418" s="192" t="s">
        <v>1</v>
      </c>
      <c r="E418" s="128"/>
      <c r="F418" s="135" t="s">
        <v>21</v>
      </c>
      <c r="G418" s="135"/>
      <c r="H418" s="135"/>
      <c r="I418" s="135"/>
      <c r="J418" s="135"/>
      <c r="K418" s="135"/>
      <c r="L418" s="135"/>
      <c r="M418" s="135"/>
      <c r="N418" s="160"/>
      <c r="O418" s="135" t="s">
        <v>2</v>
      </c>
      <c r="P418" s="135"/>
      <c r="Q418" s="135"/>
      <c r="R418" s="135"/>
      <c r="S418" s="135"/>
      <c r="T418" s="135"/>
      <c r="U418" s="135"/>
      <c r="V418" s="135"/>
      <c r="W418" s="160"/>
      <c r="X418" s="135" t="s">
        <v>3</v>
      </c>
      <c r="Y418" s="135"/>
      <c r="Z418" s="135"/>
      <c r="AA418" s="135"/>
      <c r="AB418" s="135"/>
      <c r="AC418" s="135"/>
      <c r="AD418" s="163"/>
      <c r="AE418" s="47"/>
      <c r="AF418" s="48"/>
      <c r="AG418" s="49"/>
    </row>
    <row r="419" spans="1:33" s="50" customFormat="1" ht="12.75">
      <c r="A419" s="43"/>
      <c r="B419" s="44"/>
      <c r="C419" s="45"/>
      <c r="D419" s="193"/>
      <c r="E419" s="129"/>
      <c r="F419" s="121" t="s">
        <v>4</v>
      </c>
      <c r="G419" s="121"/>
      <c r="H419" s="121" t="s">
        <v>5</v>
      </c>
      <c r="I419" s="121"/>
      <c r="J419" s="121" t="s">
        <v>30</v>
      </c>
      <c r="K419" s="121"/>
      <c r="L419" s="121" t="s">
        <v>7</v>
      </c>
      <c r="M419" s="121"/>
      <c r="N419" s="161"/>
      <c r="O419" s="121" t="s">
        <v>8</v>
      </c>
      <c r="P419" s="121"/>
      <c r="Q419" s="121" t="s">
        <v>9</v>
      </c>
      <c r="R419" s="121"/>
      <c r="S419" s="121" t="s">
        <v>10</v>
      </c>
      <c r="T419" s="121"/>
      <c r="U419" s="121" t="s">
        <v>7</v>
      </c>
      <c r="V419" s="121"/>
      <c r="W419" s="161"/>
      <c r="X419" s="121" t="s">
        <v>11</v>
      </c>
      <c r="Y419" s="121"/>
      <c r="Z419" s="121" t="s">
        <v>6</v>
      </c>
      <c r="AA419" s="121"/>
      <c r="AB419" s="121" t="s">
        <v>12</v>
      </c>
      <c r="AC419" s="121"/>
      <c r="AD419" s="136" t="s">
        <v>20</v>
      </c>
      <c r="AE419" s="47"/>
      <c r="AF419" s="48"/>
      <c r="AG419" s="49"/>
    </row>
    <row r="420" spans="1:33" s="50" customFormat="1" ht="12.75">
      <c r="A420" s="43"/>
      <c r="B420" s="44"/>
      <c r="C420" s="45"/>
      <c r="D420" s="194"/>
      <c r="E420" s="129"/>
      <c r="F420" s="2">
        <v>0.1</v>
      </c>
      <c r="G420" s="91" t="s">
        <v>13</v>
      </c>
      <c r="H420" s="2">
        <v>0.1</v>
      </c>
      <c r="I420" s="3" t="s">
        <v>13</v>
      </c>
      <c r="J420" s="2">
        <v>0.3</v>
      </c>
      <c r="K420" s="3" t="s">
        <v>13</v>
      </c>
      <c r="L420" s="2">
        <v>0.5</v>
      </c>
      <c r="M420" s="3" t="s">
        <v>13</v>
      </c>
      <c r="N420" s="161"/>
      <c r="O420" s="2">
        <v>0.1</v>
      </c>
      <c r="P420" s="3" t="s">
        <v>13</v>
      </c>
      <c r="Q420" s="2">
        <v>0.1</v>
      </c>
      <c r="R420" s="3" t="s">
        <v>13</v>
      </c>
      <c r="S420" s="2">
        <v>0.3</v>
      </c>
      <c r="T420" s="3" t="s">
        <v>13</v>
      </c>
      <c r="U420" s="2">
        <v>0.5</v>
      </c>
      <c r="V420" s="3" t="s">
        <v>13</v>
      </c>
      <c r="W420" s="161"/>
      <c r="X420" s="2">
        <v>0.4</v>
      </c>
      <c r="Y420" s="3" t="s">
        <v>13</v>
      </c>
      <c r="Z420" s="2">
        <v>0.6</v>
      </c>
      <c r="AA420" s="3" t="s">
        <v>13</v>
      </c>
      <c r="AB420" s="2">
        <v>1</v>
      </c>
      <c r="AC420" s="3" t="s">
        <v>13</v>
      </c>
      <c r="AD420" s="137"/>
      <c r="AE420" s="47"/>
      <c r="AF420" s="48"/>
      <c r="AG420" s="49"/>
    </row>
    <row r="421" spans="1:33" s="50" customFormat="1" ht="12.75">
      <c r="A421" s="43"/>
      <c r="B421" s="44"/>
      <c r="C421" s="45"/>
      <c r="D421" s="27" t="s">
        <v>14</v>
      </c>
      <c r="E421" s="129"/>
      <c r="F421" s="3">
        <v>9.1999999999999993</v>
      </c>
      <c r="G421" s="91" t="s">
        <v>34</v>
      </c>
      <c r="H421" s="93">
        <v>8.8000000000000007</v>
      </c>
      <c r="I421" s="93" t="s">
        <v>35</v>
      </c>
      <c r="J421" s="107">
        <v>25.2</v>
      </c>
      <c r="K421" s="107" t="s">
        <v>35</v>
      </c>
      <c r="L421" s="111">
        <f>SUM(F421:H421:J421)</f>
        <v>43.2</v>
      </c>
      <c r="M421" s="110" t="s">
        <v>35</v>
      </c>
      <c r="N421" s="161"/>
      <c r="O421" s="79">
        <v>10</v>
      </c>
      <c r="P421" s="115" t="s">
        <v>34</v>
      </c>
      <c r="Q421" s="115">
        <v>9.6</v>
      </c>
      <c r="R421" s="115" t="s">
        <v>34</v>
      </c>
      <c r="S421" s="115">
        <v>26.4</v>
      </c>
      <c r="T421" s="115" t="str">
        <f>IF(S421&gt;=27.3,"A1",IF(S421&gt;=24.3,"A2", IF(S421&gt;=21.3,"B1",IF(S421&gt;=18.3,"B2", IF(S421&gt;=15.3,"C1",IF(S421&gt;=12.3,"C2",IF(S421&gt;=9.9,"D",IF(S421&gt;=6.3,"E1",IF(S421&gt;=6.2,"E2")))))))))</f>
        <v>A2</v>
      </c>
      <c r="U421" s="115">
        <f>O421+Q421+S421</f>
        <v>46</v>
      </c>
      <c r="V421" s="115" t="str">
        <f>IF(U421&gt;=45.5,"A1",IF(U421&gt;=40.5,"A2", IF(U421&gt;=35.5,"B1",IF(U421&gt;=30.5,"B2", IF(U421&gt;=25.5,"C1",IF(U421&gt;=20.5,"C2",IF(U421&gt;=16.5,"D",IF(U421&gt;=10.5,"E1",IF(U421&gt;=10.4,"E2")))))))))</f>
        <v>A1</v>
      </c>
      <c r="W421" s="161"/>
      <c r="X421" s="112">
        <f t="shared" ref="X421:X427" si="97">SUM(F421,H421,O421,Q421)</f>
        <v>37.6</v>
      </c>
      <c r="Y421" s="115" t="str">
        <f>IF(X421&gt;=36.4,"A1",IF(X421&gt;=32.4,"A2", IF(X421&gt;=28.4,"B1",IF(X421&gt;=24.4,"B2", IF(X421&gt;=20.4,"C1",IF(X421&gt;=16.4,"C2",IF(X421&gt;=13.2,"D",IF(X421&gt;=8.4,"E1",IF(X421&gt;=8.3,"E2")))))))))</f>
        <v>A1</v>
      </c>
      <c r="Z421" s="115">
        <f>J421+S421</f>
        <v>51.599999999999994</v>
      </c>
      <c r="AA421" s="115" t="str">
        <f>IF(Z421&gt;=54.5,"A1",IF(Z421&gt;=48.5,"A2", IF(Z421&gt;=42.5,"B1",IF(Z421&gt;=36.5,"B2", IF(Z421&gt;=30.5,"C1",IF(Z421&gt;=24.5,"C2",IF(Z421&gt;=19.8,"D",IF(Z421&gt;=12.6,"E1",IF(Z421&gt;=12.5,"E2")))))))))</f>
        <v>A2</v>
      </c>
      <c r="AB421" s="115">
        <f>L421+U421</f>
        <v>89.2</v>
      </c>
      <c r="AC421" s="115" t="str">
        <f>IF(AB421&gt;=91,"A1",IF(AB421&gt;=81,"A2", IF(AB421&gt;=71,"B1",IF(AB421&gt;=61,"B2", IF(AB421&gt;=51,"C1",IF(AB421&gt;=41,"C2",IF(AB421&gt;=33,"D",IF(AB421&gt;=21,"E1",IF(AB421&gt;=20,"E2")))))))))</f>
        <v>A2</v>
      </c>
      <c r="AD421" s="115">
        <v>9</v>
      </c>
      <c r="AE421" s="47"/>
      <c r="AF421" s="48"/>
      <c r="AG421" s="49"/>
    </row>
    <row r="422" spans="1:33" s="50" customFormat="1" ht="12.75">
      <c r="A422" s="43"/>
      <c r="B422" s="44"/>
      <c r="C422" s="45"/>
      <c r="D422" s="27" t="s">
        <v>15</v>
      </c>
      <c r="E422" s="129"/>
      <c r="F422" s="3">
        <v>9.3000000000000007</v>
      </c>
      <c r="G422" s="91" t="s">
        <v>34</v>
      </c>
      <c r="H422" s="93">
        <v>8</v>
      </c>
      <c r="I422" s="93" t="s">
        <v>36</v>
      </c>
      <c r="J422" s="107">
        <v>24.9</v>
      </c>
      <c r="K422" s="107" t="s">
        <v>35</v>
      </c>
      <c r="L422" s="111">
        <f>SUM(F422:H422:J422)</f>
        <v>42.2</v>
      </c>
      <c r="M422" s="110" t="s">
        <v>35</v>
      </c>
      <c r="N422" s="161"/>
      <c r="O422" s="115">
        <v>8.8000000000000007</v>
      </c>
      <c r="P422" s="115" t="s">
        <v>35</v>
      </c>
      <c r="Q422" s="115">
        <v>9.1999999999999993</v>
      </c>
      <c r="R422" s="115" t="s">
        <v>34</v>
      </c>
      <c r="S422" s="115">
        <v>29.1</v>
      </c>
      <c r="T422" s="115" t="str">
        <f t="shared" ref="T422:T429" si="98">IF(S422&gt;=27.3,"A1",IF(S422&gt;=24.3,"A2", IF(S422&gt;=21.3,"B1",IF(S422&gt;=18.3,"B2", IF(S422&gt;=15.3,"C1",IF(S422&gt;=12.3,"C2",IF(S422&gt;=9.9,"D",IF(S422&gt;=6.3,"E1",IF(S422&gt;=6.2,"E2")))))))))</f>
        <v>A1</v>
      </c>
      <c r="U422" s="115">
        <f t="shared" ref="U422:U427" si="99">O422+Q422+S422</f>
        <v>47.1</v>
      </c>
      <c r="V422" s="115" t="str">
        <f t="shared" ref="V422:V427" si="100">IF(U422&gt;=45.5,"A1",IF(U422&gt;=40.5,"A2", IF(U422&gt;=35.5,"B1",IF(U422&gt;=30.5,"B2", IF(U422&gt;=25.5,"C1",IF(U422&gt;=20.5,"C2",IF(U422&gt;=16.5,"D",IF(U422&gt;=10.5,"E1",IF(U422&gt;=10.4,"E2")))))))))</f>
        <v>A1</v>
      </c>
      <c r="W422" s="161"/>
      <c r="X422" s="115">
        <f t="shared" si="97"/>
        <v>35.299999999999997</v>
      </c>
      <c r="Y422" s="115" t="str">
        <f t="shared" ref="Y422:Y427" si="101">IF(X422&gt;=36.4,"A1",IF(X422&gt;=32.4,"A2", IF(X422&gt;=28.4,"B1",IF(X422&gt;=24.4,"B2", IF(X422&gt;=20.4,"C1",IF(X422&gt;=16.4,"C2",IF(X422&gt;=13.2,"D",IF(X422&gt;=8.4,"E1",IF(X422&gt;=8.3,"E2")))))))))</f>
        <v>A2</v>
      </c>
      <c r="Z422" s="115">
        <f t="shared" ref="Z422:Z429" si="102">J422+S422</f>
        <v>54</v>
      </c>
      <c r="AA422" s="115" t="str">
        <f t="shared" ref="AA422:AA429" si="103">IF(Z422&gt;=54.5,"A1",IF(Z422&gt;=48.5,"A2", IF(Z422&gt;=42.5,"B1",IF(Z422&gt;=36.5,"B2", IF(Z422&gt;=30.5,"C1",IF(Z422&gt;=24.5,"C2",IF(Z422&gt;=19.8,"D",IF(Z422&gt;=12.6,"E1",IF(Z422&gt;=12.5,"E2")))))))))</f>
        <v>A2</v>
      </c>
      <c r="AB422" s="115">
        <f t="shared" ref="AB422:AB427" si="104">L422+U422</f>
        <v>89.300000000000011</v>
      </c>
      <c r="AC422" s="115" t="str">
        <f t="shared" ref="AC422:AC427" si="105">IF(AB422&gt;=91,"A1",IF(AB422&gt;=81,"A2", IF(AB422&gt;=71,"B1",IF(AB422&gt;=61,"B2", IF(AB422&gt;=51,"C1",IF(AB422&gt;=41,"C2",IF(AB422&gt;=33,"D",IF(AB422&gt;=21,"E1",IF(AB422&gt;=20,"E2")))))))))</f>
        <v>A2</v>
      </c>
      <c r="AD422" s="115">
        <v>9</v>
      </c>
      <c r="AE422" s="47"/>
      <c r="AF422" s="48"/>
      <c r="AG422" s="49"/>
    </row>
    <row r="423" spans="1:33" s="50" customFormat="1" ht="12.75">
      <c r="A423" s="43"/>
      <c r="B423" s="44"/>
      <c r="C423" s="45"/>
      <c r="D423" s="27" t="s">
        <v>16</v>
      </c>
      <c r="E423" s="129"/>
      <c r="F423" s="3">
        <v>5.5</v>
      </c>
      <c r="G423" s="91" t="s">
        <v>38</v>
      </c>
      <c r="H423" s="93">
        <v>6.8</v>
      </c>
      <c r="I423" s="93" t="s">
        <v>39</v>
      </c>
      <c r="J423" s="107">
        <v>12.3</v>
      </c>
      <c r="K423" s="107" t="s">
        <v>37</v>
      </c>
      <c r="L423" s="111">
        <f>SUM(F423:H423:J423)</f>
        <v>24.6</v>
      </c>
      <c r="M423" s="110" t="s">
        <v>37</v>
      </c>
      <c r="N423" s="161"/>
      <c r="O423" s="115">
        <v>7.2</v>
      </c>
      <c r="P423" s="115" t="s">
        <v>36</v>
      </c>
      <c r="Q423" s="115">
        <v>6</v>
      </c>
      <c r="R423" s="115" t="s">
        <v>38</v>
      </c>
      <c r="S423" s="115">
        <v>21.3</v>
      </c>
      <c r="T423" s="115" t="str">
        <f t="shared" si="98"/>
        <v>B1</v>
      </c>
      <c r="U423" s="115">
        <f t="shared" si="99"/>
        <v>34.5</v>
      </c>
      <c r="V423" s="115" t="str">
        <f t="shared" si="100"/>
        <v>B2</v>
      </c>
      <c r="W423" s="161"/>
      <c r="X423" s="115">
        <f t="shared" si="97"/>
        <v>25.5</v>
      </c>
      <c r="Y423" s="115" t="str">
        <f t="shared" si="101"/>
        <v>B2</v>
      </c>
      <c r="Z423" s="115">
        <f t="shared" si="102"/>
        <v>33.6</v>
      </c>
      <c r="AA423" s="115" t="str">
        <f t="shared" si="103"/>
        <v>C1</v>
      </c>
      <c r="AB423" s="115">
        <f t="shared" si="104"/>
        <v>59.1</v>
      </c>
      <c r="AC423" s="115" t="str">
        <f t="shared" si="105"/>
        <v>C1</v>
      </c>
      <c r="AD423" s="115">
        <v>6</v>
      </c>
      <c r="AE423" s="47"/>
      <c r="AF423" s="48"/>
      <c r="AG423" s="49"/>
    </row>
    <row r="424" spans="1:33" s="50" customFormat="1" ht="12.75">
      <c r="A424" s="43"/>
      <c r="B424" s="44"/>
      <c r="C424" s="45"/>
      <c r="D424" s="27" t="s">
        <v>31</v>
      </c>
      <c r="E424" s="129"/>
      <c r="F424" s="3">
        <v>6.5</v>
      </c>
      <c r="G424" s="91" t="s">
        <v>39</v>
      </c>
      <c r="H424" s="93">
        <v>7.9</v>
      </c>
      <c r="I424" s="93" t="s">
        <v>36</v>
      </c>
      <c r="J424" s="107">
        <v>19.95</v>
      </c>
      <c r="K424" s="107" t="s">
        <v>39</v>
      </c>
      <c r="L424" s="111">
        <f>SUM(F424:H424:J424)</f>
        <v>34.35</v>
      </c>
      <c r="M424" s="110" t="s">
        <v>39</v>
      </c>
      <c r="N424" s="161"/>
      <c r="O424" s="115">
        <v>9.4</v>
      </c>
      <c r="P424" s="115" t="s">
        <v>34</v>
      </c>
      <c r="Q424" s="115">
        <v>10</v>
      </c>
      <c r="R424" s="115" t="s">
        <v>34</v>
      </c>
      <c r="S424" s="115">
        <v>22.6</v>
      </c>
      <c r="T424" s="115" t="str">
        <f t="shared" si="98"/>
        <v>B1</v>
      </c>
      <c r="U424" s="115">
        <f t="shared" si="99"/>
        <v>42</v>
      </c>
      <c r="V424" s="115" t="str">
        <f t="shared" si="100"/>
        <v>A2</v>
      </c>
      <c r="W424" s="161"/>
      <c r="X424" s="115">
        <f t="shared" si="97"/>
        <v>33.799999999999997</v>
      </c>
      <c r="Y424" s="115" t="str">
        <f t="shared" si="101"/>
        <v>A2</v>
      </c>
      <c r="Z424" s="115">
        <f t="shared" si="102"/>
        <v>42.55</v>
      </c>
      <c r="AA424" s="115" t="str">
        <f t="shared" si="103"/>
        <v>B1</v>
      </c>
      <c r="AB424" s="115">
        <f t="shared" si="104"/>
        <v>76.349999999999994</v>
      </c>
      <c r="AC424" s="115" t="str">
        <f t="shared" si="105"/>
        <v>B1</v>
      </c>
      <c r="AD424" s="115">
        <v>8</v>
      </c>
      <c r="AE424" s="47"/>
      <c r="AF424" s="48"/>
      <c r="AG424" s="49"/>
    </row>
    <row r="425" spans="1:33" s="50" customFormat="1" ht="12.75">
      <c r="A425" s="43"/>
      <c r="B425" s="44"/>
      <c r="C425" s="45"/>
      <c r="D425" s="27" t="s">
        <v>32</v>
      </c>
      <c r="E425" s="129"/>
      <c r="F425" s="3">
        <v>9</v>
      </c>
      <c r="G425" s="91" t="s">
        <v>35</v>
      </c>
      <c r="H425" s="93">
        <v>9.1999999999999993</v>
      </c>
      <c r="I425" s="93" t="s">
        <v>34</v>
      </c>
      <c r="J425" s="107">
        <v>28.2</v>
      </c>
      <c r="K425" s="107" t="s">
        <v>34</v>
      </c>
      <c r="L425" s="111">
        <f>SUM(F425:H425:J425)</f>
        <v>46.4</v>
      </c>
      <c r="M425" s="110" t="s">
        <v>34</v>
      </c>
      <c r="N425" s="161"/>
      <c r="O425" s="115">
        <v>9.1999999999999993</v>
      </c>
      <c r="P425" s="115" t="s">
        <v>34</v>
      </c>
      <c r="Q425" s="115">
        <v>10</v>
      </c>
      <c r="R425" s="115" t="s">
        <v>34</v>
      </c>
      <c r="S425" s="115">
        <v>29.7</v>
      </c>
      <c r="T425" s="115" t="str">
        <f t="shared" si="98"/>
        <v>A1</v>
      </c>
      <c r="U425" s="115">
        <f t="shared" si="99"/>
        <v>48.9</v>
      </c>
      <c r="V425" s="115" t="str">
        <f t="shared" si="100"/>
        <v>A1</v>
      </c>
      <c r="W425" s="161"/>
      <c r="X425" s="115">
        <f t="shared" si="97"/>
        <v>37.4</v>
      </c>
      <c r="Y425" s="115" t="str">
        <f t="shared" si="101"/>
        <v>A1</v>
      </c>
      <c r="Z425" s="115">
        <f t="shared" si="102"/>
        <v>57.9</v>
      </c>
      <c r="AA425" s="115" t="str">
        <f t="shared" si="103"/>
        <v>A1</v>
      </c>
      <c r="AB425" s="115">
        <f t="shared" si="104"/>
        <v>95.3</v>
      </c>
      <c r="AC425" s="115" t="str">
        <f t="shared" si="105"/>
        <v>A1</v>
      </c>
      <c r="AD425" s="115">
        <v>10</v>
      </c>
      <c r="AE425" s="47"/>
      <c r="AF425" s="48"/>
      <c r="AG425" s="49"/>
    </row>
    <row r="426" spans="1:33" s="50" customFormat="1" ht="12.75">
      <c r="A426" s="43"/>
      <c r="B426" s="44"/>
      <c r="C426" s="45"/>
      <c r="D426" s="27" t="s">
        <v>17</v>
      </c>
      <c r="E426" s="129"/>
      <c r="F426" s="3">
        <v>9</v>
      </c>
      <c r="G426" s="91" t="s">
        <v>35</v>
      </c>
      <c r="H426" s="93">
        <v>6.7</v>
      </c>
      <c r="I426" s="93" t="s">
        <v>39</v>
      </c>
      <c r="J426" s="107">
        <v>21.3</v>
      </c>
      <c r="K426" s="107" t="s">
        <v>36</v>
      </c>
      <c r="L426" s="111">
        <f>SUM(F426:H426:J426)</f>
        <v>37</v>
      </c>
      <c r="M426" s="110" t="s">
        <v>36</v>
      </c>
      <c r="N426" s="161"/>
      <c r="O426" s="115">
        <v>7.7</v>
      </c>
      <c r="P426" s="115" t="s">
        <v>36</v>
      </c>
      <c r="Q426" s="115">
        <v>8.6</v>
      </c>
      <c r="R426" s="115" t="s">
        <v>35</v>
      </c>
      <c r="S426" s="115">
        <v>19.2</v>
      </c>
      <c r="T426" s="115" t="str">
        <f t="shared" si="98"/>
        <v>B2</v>
      </c>
      <c r="U426" s="115">
        <f t="shared" si="99"/>
        <v>35.5</v>
      </c>
      <c r="V426" s="115" t="str">
        <f t="shared" si="100"/>
        <v>B1</v>
      </c>
      <c r="W426" s="161"/>
      <c r="X426" s="115">
        <f t="shared" si="97"/>
        <v>32</v>
      </c>
      <c r="Y426" s="115" t="str">
        <f t="shared" si="101"/>
        <v>B1</v>
      </c>
      <c r="Z426" s="115">
        <f t="shared" si="102"/>
        <v>40.5</v>
      </c>
      <c r="AA426" s="115" t="str">
        <f t="shared" si="103"/>
        <v>B2</v>
      </c>
      <c r="AB426" s="115">
        <f t="shared" si="104"/>
        <v>72.5</v>
      </c>
      <c r="AC426" s="115" t="str">
        <f t="shared" si="105"/>
        <v>B1</v>
      </c>
      <c r="AD426" s="115">
        <v>8</v>
      </c>
      <c r="AE426" s="47"/>
      <c r="AF426" s="48"/>
      <c r="AG426" s="49"/>
    </row>
    <row r="427" spans="1:33" s="50" customFormat="1" ht="12.75">
      <c r="A427" s="43"/>
      <c r="B427" s="44"/>
      <c r="C427" s="45"/>
      <c r="D427" s="27" t="s">
        <v>18</v>
      </c>
      <c r="E427" s="129"/>
      <c r="F427" s="115">
        <v>8.8000000000000007</v>
      </c>
      <c r="G427" s="92" t="s">
        <v>35</v>
      </c>
      <c r="H427" s="93">
        <v>8.8000000000000007</v>
      </c>
      <c r="I427" s="93" t="s">
        <v>35</v>
      </c>
      <c r="J427" s="107">
        <v>21</v>
      </c>
      <c r="K427" s="107" t="s">
        <v>39</v>
      </c>
      <c r="L427" s="111">
        <f>SUM(F427:H427:J427)</f>
        <v>38.6</v>
      </c>
      <c r="M427" s="110" t="s">
        <v>38</v>
      </c>
      <c r="N427" s="161"/>
      <c r="O427" s="115">
        <v>9</v>
      </c>
      <c r="P427" s="115" t="s">
        <v>35</v>
      </c>
      <c r="Q427" s="115">
        <v>8.8000000000000007</v>
      </c>
      <c r="R427" s="115" t="s">
        <v>35</v>
      </c>
      <c r="S427" s="115">
        <v>19.2</v>
      </c>
      <c r="T427" s="115" t="str">
        <f t="shared" si="98"/>
        <v>B2</v>
      </c>
      <c r="U427" s="115">
        <f t="shared" si="99"/>
        <v>37</v>
      </c>
      <c r="V427" s="115" t="str">
        <f t="shared" si="100"/>
        <v>B1</v>
      </c>
      <c r="W427" s="161"/>
      <c r="X427" s="115">
        <f t="shared" si="97"/>
        <v>35.400000000000006</v>
      </c>
      <c r="Y427" s="115" t="str">
        <f t="shared" si="101"/>
        <v>A2</v>
      </c>
      <c r="Z427" s="115">
        <f t="shared" si="102"/>
        <v>40.200000000000003</v>
      </c>
      <c r="AA427" s="115" t="str">
        <f t="shared" si="103"/>
        <v>B2</v>
      </c>
      <c r="AB427" s="115">
        <f t="shared" si="104"/>
        <v>75.599999999999994</v>
      </c>
      <c r="AC427" s="115" t="str">
        <f t="shared" si="105"/>
        <v>B1</v>
      </c>
      <c r="AD427" s="115">
        <v>8</v>
      </c>
      <c r="AE427" s="47"/>
      <c r="AF427" s="48"/>
      <c r="AG427" s="49"/>
    </row>
    <row r="428" spans="1:33" s="50" customFormat="1" ht="12.75">
      <c r="A428" s="43"/>
      <c r="B428" s="44"/>
      <c r="C428" s="45"/>
      <c r="D428" s="27" t="s">
        <v>33</v>
      </c>
      <c r="E428" s="129"/>
      <c r="F428" s="32"/>
      <c r="G428" s="92"/>
      <c r="H428" s="32"/>
      <c r="I428" s="32"/>
      <c r="J428" s="107">
        <v>10.8</v>
      </c>
      <c r="K428" s="107" t="s">
        <v>70</v>
      </c>
      <c r="L428" s="3"/>
      <c r="M428" s="3"/>
      <c r="N428" s="161"/>
      <c r="O428" s="115"/>
      <c r="P428" s="115"/>
      <c r="Q428" s="115"/>
      <c r="R428" s="115"/>
      <c r="S428" s="115">
        <v>26.4</v>
      </c>
      <c r="T428" s="115" t="str">
        <f t="shared" si="98"/>
        <v>A2</v>
      </c>
      <c r="U428" s="115"/>
      <c r="V428" s="115"/>
      <c r="W428" s="161"/>
      <c r="X428" s="115"/>
      <c r="Y428" s="115"/>
      <c r="Z428" s="115">
        <f t="shared" si="102"/>
        <v>37.200000000000003</v>
      </c>
      <c r="AA428" s="115" t="str">
        <f t="shared" si="103"/>
        <v>B2</v>
      </c>
      <c r="AB428" s="115"/>
      <c r="AC428" s="115"/>
      <c r="AD428" s="115"/>
      <c r="AE428" s="47"/>
      <c r="AF428" s="48"/>
      <c r="AG428" s="49"/>
    </row>
    <row r="429" spans="1:33" s="50" customFormat="1" ht="12.75">
      <c r="A429" s="43"/>
      <c r="B429" s="44"/>
      <c r="C429" s="45"/>
      <c r="D429" s="27" t="s">
        <v>68</v>
      </c>
      <c r="E429" s="129"/>
      <c r="F429" s="32"/>
      <c r="G429" s="92"/>
      <c r="H429" s="32"/>
      <c r="I429" s="32"/>
      <c r="J429" s="108">
        <v>25.2</v>
      </c>
      <c r="K429" s="108" t="s">
        <v>35</v>
      </c>
      <c r="L429" s="32"/>
      <c r="M429" s="32"/>
      <c r="N429" s="161"/>
      <c r="O429" s="115"/>
      <c r="P429" s="115"/>
      <c r="Q429" s="115"/>
      <c r="R429" s="115"/>
      <c r="S429" s="115">
        <v>24</v>
      </c>
      <c r="T429" s="115" t="str">
        <f t="shared" si="98"/>
        <v>B1</v>
      </c>
      <c r="U429" s="115"/>
      <c r="V429" s="115"/>
      <c r="W429" s="161"/>
      <c r="X429" s="115"/>
      <c r="Y429" s="115"/>
      <c r="Z429" s="115">
        <f t="shared" si="102"/>
        <v>49.2</v>
      </c>
      <c r="AA429" s="115" t="str">
        <f t="shared" si="103"/>
        <v>A2</v>
      </c>
      <c r="AB429" s="115"/>
      <c r="AC429" s="115"/>
      <c r="AD429" s="115"/>
      <c r="AE429" s="47"/>
      <c r="AF429" s="48"/>
      <c r="AG429" s="49"/>
    </row>
    <row r="430" spans="1:33" s="50" customFormat="1" ht="12.75">
      <c r="A430" s="43"/>
      <c r="B430" s="44"/>
      <c r="C430" s="45"/>
      <c r="D430" s="138" t="s">
        <v>19</v>
      </c>
      <c r="E430" s="129"/>
      <c r="F430" s="190"/>
      <c r="G430" s="190"/>
      <c r="H430" s="190"/>
      <c r="I430" s="190"/>
      <c r="J430" s="190"/>
      <c r="K430" s="190"/>
      <c r="L430" s="152" t="s">
        <v>89</v>
      </c>
      <c r="M430" s="153"/>
      <c r="N430" s="161"/>
      <c r="O430" s="121"/>
      <c r="P430" s="121"/>
      <c r="Q430" s="121"/>
      <c r="R430" s="121"/>
      <c r="S430" s="190"/>
      <c r="T430" s="190"/>
      <c r="U430" s="152" t="s">
        <v>100</v>
      </c>
      <c r="V430" s="153"/>
      <c r="W430" s="161"/>
      <c r="X430" s="190"/>
      <c r="Y430" s="190"/>
      <c r="Z430" s="190"/>
      <c r="AA430" s="190"/>
      <c r="AB430" s="152" t="s">
        <v>114</v>
      </c>
      <c r="AC430" s="153"/>
      <c r="AD430" s="188"/>
      <c r="AE430" s="47"/>
      <c r="AF430" s="48"/>
      <c r="AG430" s="49"/>
    </row>
    <row r="431" spans="1:33" s="50" customFormat="1" ht="13.5" thickBot="1">
      <c r="A431" s="43"/>
      <c r="B431" s="44"/>
      <c r="C431" s="45"/>
      <c r="D431" s="139"/>
      <c r="E431" s="130"/>
      <c r="F431" s="191"/>
      <c r="G431" s="191"/>
      <c r="H431" s="191"/>
      <c r="I431" s="191"/>
      <c r="J431" s="191"/>
      <c r="K431" s="191"/>
      <c r="L431" s="154"/>
      <c r="M431" s="155"/>
      <c r="N431" s="162"/>
      <c r="O431" s="181"/>
      <c r="P431" s="181"/>
      <c r="Q431" s="181"/>
      <c r="R431" s="181"/>
      <c r="S431" s="191"/>
      <c r="T431" s="191"/>
      <c r="U431" s="154"/>
      <c r="V431" s="155"/>
      <c r="W431" s="162"/>
      <c r="X431" s="191"/>
      <c r="Y431" s="191"/>
      <c r="Z431" s="191"/>
      <c r="AA431" s="191"/>
      <c r="AB431" s="154"/>
      <c r="AC431" s="155"/>
      <c r="AD431" s="189"/>
      <c r="AE431" s="47"/>
      <c r="AF431" s="48"/>
      <c r="AG431" s="49"/>
    </row>
    <row r="432" spans="1:33" s="50" customFormat="1" ht="13.5" thickBot="1">
      <c r="A432" s="43"/>
      <c r="B432" s="44"/>
      <c r="C432" s="51"/>
      <c r="D432" s="52"/>
      <c r="E432" s="52"/>
      <c r="F432" s="52"/>
      <c r="G432" s="102"/>
      <c r="H432" s="52"/>
      <c r="I432" s="52"/>
      <c r="J432" s="52"/>
      <c r="K432" s="52"/>
      <c r="L432" s="52"/>
      <c r="M432" s="52"/>
      <c r="N432" s="52"/>
      <c r="O432" s="74"/>
      <c r="P432" s="74"/>
      <c r="Q432" s="74"/>
      <c r="R432" s="74"/>
      <c r="S432" s="74"/>
      <c r="T432" s="52"/>
      <c r="U432" s="52"/>
      <c r="V432" s="52"/>
      <c r="W432" s="52"/>
      <c r="X432" s="52"/>
      <c r="Y432" s="52"/>
      <c r="Z432" s="52"/>
      <c r="AA432" s="52"/>
      <c r="AB432" s="52"/>
      <c r="AC432" s="52"/>
      <c r="AD432" s="52"/>
      <c r="AE432" s="53"/>
      <c r="AF432" s="48"/>
      <c r="AG432" s="49"/>
    </row>
    <row r="433" spans="1:33" s="50" customFormat="1" ht="12.75">
      <c r="A433" s="43"/>
      <c r="B433" s="44"/>
      <c r="C433" s="54"/>
      <c r="D433" s="54"/>
      <c r="E433" s="54"/>
      <c r="F433" s="54"/>
      <c r="G433" s="90"/>
      <c r="H433" s="54"/>
      <c r="I433" s="54"/>
      <c r="J433" s="54"/>
      <c r="K433" s="54"/>
      <c r="L433" s="54"/>
      <c r="M433" s="54"/>
      <c r="N433" s="54"/>
      <c r="O433" s="69"/>
      <c r="P433" s="69"/>
      <c r="Q433" s="69"/>
      <c r="R433" s="69"/>
      <c r="S433" s="69"/>
      <c r="T433" s="54"/>
      <c r="U433" s="54"/>
      <c r="V433" s="54"/>
      <c r="W433" s="54"/>
      <c r="X433" s="54"/>
      <c r="Y433" s="54"/>
      <c r="Z433" s="54"/>
      <c r="AA433" s="54"/>
      <c r="AB433" s="54"/>
      <c r="AC433" s="54"/>
      <c r="AD433" s="54"/>
      <c r="AE433" s="54"/>
      <c r="AF433" s="48"/>
      <c r="AG433" s="49"/>
    </row>
    <row r="434" spans="1:33" s="50" customFormat="1" ht="12.75">
      <c r="A434" s="43"/>
      <c r="B434" s="44"/>
      <c r="C434" s="54"/>
      <c r="D434" s="54"/>
      <c r="E434" s="54"/>
      <c r="F434" s="54"/>
      <c r="G434" s="90"/>
      <c r="H434" s="54"/>
      <c r="I434" s="54"/>
      <c r="J434" s="54"/>
      <c r="K434" s="54"/>
      <c r="L434" s="54"/>
      <c r="M434" s="54"/>
      <c r="N434" s="54"/>
      <c r="O434" s="69"/>
      <c r="P434" s="69"/>
      <c r="Q434" s="69"/>
      <c r="R434" s="69"/>
      <c r="S434" s="69"/>
      <c r="T434" s="54"/>
      <c r="U434" s="54"/>
      <c r="V434" s="54"/>
      <c r="W434" s="54"/>
      <c r="X434" s="54"/>
      <c r="Y434" s="54"/>
      <c r="Z434" s="54"/>
      <c r="AA434" s="54"/>
      <c r="AB434" s="54"/>
      <c r="AC434" s="54"/>
      <c r="AD434" s="54"/>
      <c r="AE434" s="54"/>
      <c r="AF434" s="48"/>
      <c r="AG434" s="49"/>
    </row>
    <row r="435" spans="1:33" s="50" customFormat="1" ht="12.75">
      <c r="A435" s="43"/>
      <c r="B435" s="44"/>
      <c r="C435" s="54"/>
      <c r="D435" s="54"/>
      <c r="E435" s="54"/>
      <c r="F435" s="54"/>
      <c r="G435" s="90"/>
      <c r="H435" s="54"/>
      <c r="I435" s="54"/>
      <c r="J435" s="54"/>
      <c r="K435" s="54"/>
      <c r="L435" s="54"/>
      <c r="M435" s="54"/>
      <c r="N435" s="54"/>
      <c r="O435" s="69"/>
      <c r="P435" s="69"/>
      <c r="Q435" s="69"/>
      <c r="R435" s="119" t="s">
        <v>82</v>
      </c>
      <c r="S435" s="119"/>
      <c r="T435" s="119"/>
      <c r="U435" s="119"/>
      <c r="V435" s="119"/>
      <c r="W435" s="54"/>
      <c r="X435" s="54"/>
      <c r="Y435" s="54"/>
      <c r="Z435" s="54"/>
      <c r="AA435" s="119"/>
      <c r="AB435" s="119"/>
      <c r="AC435" s="119"/>
      <c r="AD435" s="119"/>
      <c r="AE435" s="54"/>
      <c r="AF435" s="48"/>
      <c r="AG435" s="49"/>
    </row>
    <row r="436" spans="1:33" s="50" customFormat="1" ht="12.75">
      <c r="A436" s="43"/>
      <c r="B436" s="44"/>
      <c r="C436" s="54"/>
      <c r="D436" s="119" t="s">
        <v>25</v>
      </c>
      <c r="E436" s="119"/>
      <c r="F436" s="119"/>
      <c r="G436" s="119"/>
      <c r="H436" s="54"/>
      <c r="I436" s="119" t="s">
        <v>25</v>
      </c>
      <c r="J436" s="119"/>
      <c r="K436" s="119"/>
      <c r="L436" s="119"/>
      <c r="M436" s="119"/>
      <c r="N436" s="54"/>
      <c r="O436" s="69"/>
      <c r="P436" s="69"/>
      <c r="Q436" s="69"/>
      <c r="R436" s="119" t="s">
        <v>26</v>
      </c>
      <c r="S436" s="119"/>
      <c r="T436" s="119"/>
      <c r="U436" s="119"/>
      <c r="V436" s="119"/>
      <c r="W436" s="54"/>
      <c r="X436" s="54"/>
      <c r="Y436" s="54"/>
      <c r="Z436" s="182" t="s">
        <v>26</v>
      </c>
      <c r="AA436" s="182"/>
      <c r="AB436" s="182"/>
      <c r="AC436" s="182"/>
      <c r="AD436" s="54"/>
      <c r="AE436" s="54"/>
      <c r="AF436" s="48"/>
      <c r="AG436" s="49"/>
    </row>
    <row r="437" spans="1:33" s="50" customFormat="1" ht="12.75">
      <c r="A437" s="43"/>
      <c r="B437" s="44"/>
      <c r="C437" s="54"/>
      <c r="D437" s="54"/>
      <c r="E437" s="54"/>
      <c r="F437" s="54"/>
      <c r="G437" s="90"/>
      <c r="H437" s="54"/>
      <c r="I437" s="54"/>
      <c r="J437" s="54"/>
      <c r="K437" s="54"/>
      <c r="L437" s="54"/>
      <c r="M437" s="54"/>
      <c r="N437" s="54"/>
      <c r="O437" s="69"/>
      <c r="P437" s="69"/>
      <c r="Q437" s="69"/>
      <c r="R437" s="69"/>
      <c r="S437" s="69"/>
      <c r="T437" s="54"/>
      <c r="U437" s="54"/>
      <c r="V437" s="54"/>
      <c r="W437" s="54"/>
      <c r="X437" s="54"/>
      <c r="Y437" s="54"/>
      <c r="Z437" s="54"/>
      <c r="AA437" s="54"/>
      <c r="AB437" s="54"/>
      <c r="AC437" s="54"/>
      <c r="AD437" s="54"/>
      <c r="AE437" s="54"/>
      <c r="AF437" s="48"/>
      <c r="AG437" s="49"/>
    </row>
    <row r="438" spans="1:33" s="50" customFormat="1" ht="12.75">
      <c r="A438" s="43"/>
      <c r="B438" s="44"/>
      <c r="C438" s="54"/>
      <c r="D438" s="40" t="s">
        <v>28</v>
      </c>
      <c r="E438" s="40"/>
      <c r="F438" s="40"/>
      <c r="G438" s="90"/>
      <c r="H438" s="40"/>
      <c r="I438" s="182" t="s">
        <v>23</v>
      </c>
      <c r="J438" s="182"/>
      <c r="K438" s="182"/>
      <c r="L438" s="182"/>
      <c r="M438" s="182"/>
      <c r="N438" s="182"/>
      <c r="O438" s="182"/>
      <c r="P438" s="69"/>
      <c r="Q438" s="69"/>
      <c r="R438" s="119" t="s">
        <v>22</v>
      </c>
      <c r="S438" s="119"/>
      <c r="T438" s="119"/>
      <c r="U438" s="119"/>
      <c r="V438" s="119"/>
      <c r="W438" s="119"/>
      <c r="X438" s="40"/>
      <c r="Y438" s="119" t="s">
        <v>24</v>
      </c>
      <c r="Z438" s="119"/>
      <c r="AA438" s="119"/>
      <c r="AB438" s="119"/>
      <c r="AC438" s="119"/>
      <c r="AD438" s="119"/>
      <c r="AE438" s="54"/>
      <c r="AF438" s="48"/>
      <c r="AG438" s="49"/>
    </row>
    <row r="439" spans="1:33" s="50" customFormat="1" ht="13.5" thickBot="1">
      <c r="A439" s="43"/>
      <c r="B439" s="55"/>
      <c r="C439" s="56"/>
      <c r="D439" s="56"/>
      <c r="E439" s="56"/>
      <c r="F439" s="56"/>
      <c r="G439" s="103"/>
      <c r="H439" s="56"/>
      <c r="I439" s="56"/>
      <c r="J439" s="56"/>
      <c r="K439" s="56"/>
      <c r="L439" s="56"/>
      <c r="M439" s="56"/>
      <c r="N439" s="56"/>
      <c r="O439" s="75"/>
      <c r="P439" s="75"/>
      <c r="Q439" s="75"/>
      <c r="R439" s="75"/>
      <c r="S439" s="75"/>
      <c r="T439" s="56"/>
      <c r="U439" s="56"/>
      <c r="V439" s="56"/>
      <c r="W439" s="56"/>
      <c r="X439" s="56"/>
      <c r="Y439" s="56"/>
      <c r="Z439" s="56"/>
      <c r="AA439" s="56"/>
      <c r="AB439" s="56"/>
      <c r="AC439" s="56"/>
      <c r="AD439" s="56"/>
      <c r="AE439" s="56"/>
      <c r="AF439" s="57"/>
      <c r="AG439" s="49"/>
    </row>
    <row r="440" spans="1:33" s="50" customFormat="1" ht="13.5" thickBot="1">
      <c r="A440" s="183"/>
      <c r="B440" s="184"/>
      <c r="C440" s="184"/>
      <c r="D440" s="184"/>
      <c r="E440" s="184"/>
      <c r="F440" s="184"/>
      <c r="G440" s="184"/>
      <c r="H440" s="184"/>
      <c r="I440" s="184"/>
      <c r="J440" s="184"/>
      <c r="K440" s="184"/>
      <c r="L440" s="184"/>
      <c r="M440" s="184"/>
      <c r="N440" s="184"/>
      <c r="O440" s="184"/>
      <c r="P440" s="184"/>
      <c r="Q440" s="184"/>
      <c r="R440" s="184"/>
      <c r="S440" s="184"/>
      <c r="T440" s="184"/>
      <c r="U440" s="184"/>
      <c r="V440" s="184"/>
      <c r="W440" s="184"/>
      <c r="X440" s="184"/>
      <c r="Y440" s="184"/>
      <c r="Z440" s="184"/>
      <c r="AA440" s="184"/>
      <c r="AB440" s="184"/>
      <c r="AC440" s="184"/>
      <c r="AD440" s="184"/>
      <c r="AE440" s="184"/>
      <c r="AF440" s="184"/>
      <c r="AG440" s="185"/>
    </row>
    <row r="441" spans="1:33" s="50" customFormat="1" ht="12.75">
      <c r="G441" s="104"/>
      <c r="O441" s="76"/>
      <c r="P441" s="76"/>
      <c r="Q441" s="76"/>
      <c r="R441" s="76"/>
      <c r="S441" s="76"/>
    </row>
    <row r="442" spans="1:33" s="50" customFormat="1" ht="12.75">
      <c r="G442" s="104"/>
      <c r="O442" s="76"/>
      <c r="P442" s="76"/>
      <c r="Q442" s="76"/>
      <c r="R442" s="76"/>
      <c r="S442" s="76"/>
    </row>
    <row r="443" spans="1:33" s="50" customFormat="1" ht="12.75">
      <c r="G443" s="104"/>
      <c r="O443" s="76"/>
      <c r="P443" s="76"/>
      <c r="Q443" s="76"/>
      <c r="R443" s="76"/>
      <c r="S443" s="76"/>
    </row>
    <row r="444" spans="1:33" s="50" customFormat="1" ht="13.5" thickBot="1">
      <c r="G444" s="104"/>
      <c r="O444" s="76"/>
      <c r="P444" s="76"/>
      <c r="Q444" s="76"/>
      <c r="R444" s="76"/>
      <c r="S444" s="76"/>
    </row>
    <row r="445" spans="1:33" s="50" customFormat="1" ht="13.5" thickBot="1">
      <c r="A445" s="58"/>
      <c r="B445" s="59"/>
      <c r="C445" s="59"/>
      <c r="D445" s="59"/>
      <c r="E445" s="59"/>
      <c r="F445" s="59"/>
      <c r="G445" s="105"/>
      <c r="H445" s="59"/>
      <c r="I445" s="59"/>
      <c r="J445" s="59"/>
      <c r="K445" s="59"/>
      <c r="L445" s="59"/>
      <c r="M445" s="59"/>
      <c r="N445" s="59"/>
      <c r="O445" s="77"/>
      <c r="P445" s="77"/>
      <c r="Q445" s="77"/>
      <c r="R445" s="77"/>
      <c r="S445" s="77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60"/>
    </row>
    <row r="446" spans="1:33" s="50" customFormat="1">
      <c r="A446" s="43"/>
      <c r="B446" s="61"/>
      <c r="C446" s="62"/>
      <c r="D446" s="186" t="s">
        <v>0</v>
      </c>
      <c r="E446" s="186"/>
      <c r="F446" s="186"/>
      <c r="G446" s="186"/>
      <c r="H446" s="186"/>
      <c r="I446" s="186"/>
      <c r="J446" s="186"/>
      <c r="K446" s="186"/>
      <c r="L446" s="186"/>
      <c r="M446" s="186"/>
      <c r="N446" s="186"/>
      <c r="O446" s="186"/>
      <c r="P446" s="186"/>
      <c r="Q446" s="186"/>
      <c r="R446" s="186"/>
      <c r="S446" s="186"/>
      <c r="T446" s="186"/>
      <c r="U446" s="186"/>
      <c r="V446" s="186"/>
      <c r="W446" s="186"/>
      <c r="X446" s="186"/>
      <c r="Y446" s="186"/>
      <c r="Z446" s="186"/>
      <c r="AA446" s="186"/>
      <c r="AB446" s="186"/>
      <c r="AC446" s="186"/>
      <c r="AD446" s="186"/>
      <c r="AE446" s="62"/>
      <c r="AF446" s="63"/>
      <c r="AG446" s="49"/>
    </row>
    <row r="447" spans="1:33" s="50" customFormat="1" ht="19.5">
      <c r="A447" s="43"/>
      <c r="B447" s="44"/>
      <c r="C447" s="54"/>
      <c r="D447" s="195" t="s">
        <v>27</v>
      </c>
      <c r="E447" s="195"/>
      <c r="F447" s="195"/>
      <c r="G447" s="195"/>
      <c r="H447" s="195"/>
      <c r="I447" s="195"/>
      <c r="J447" s="195"/>
      <c r="K447" s="195"/>
      <c r="L447" s="195"/>
      <c r="M447" s="195"/>
      <c r="N447" s="195"/>
      <c r="O447" s="195"/>
      <c r="P447" s="195"/>
      <c r="Q447" s="195"/>
      <c r="R447" s="195"/>
      <c r="S447" s="195"/>
      <c r="T447" s="195"/>
      <c r="U447" s="195"/>
      <c r="V447" s="195"/>
      <c r="W447" s="195"/>
      <c r="X447" s="195"/>
      <c r="Y447" s="195"/>
      <c r="Z447" s="195"/>
      <c r="AA447" s="195"/>
      <c r="AB447" s="195"/>
      <c r="AC447" s="195"/>
      <c r="AD447" s="195"/>
      <c r="AE447" s="54"/>
      <c r="AF447" s="48"/>
      <c r="AG447" s="49"/>
    </row>
    <row r="448" spans="1:33" s="50" customFormat="1" ht="15.75">
      <c r="A448" s="43"/>
      <c r="B448" s="44"/>
      <c r="C448" s="54"/>
      <c r="D448" s="124" t="s">
        <v>72</v>
      </c>
      <c r="E448" s="124"/>
      <c r="F448" s="124"/>
      <c r="G448" s="124"/>
      <c r="H448" s="124"/>
      <c r="I448" s="124"/>
      <c r="J448" s="124"/>
      <c r="K448" s="124"/>
      <c r="L448" s="124"/>
      <c r="M448" s="124"/>
      <c r="N448" s="124"/>
      <c r="O448" s="124"/>
      <c r="P448" s="124"/>
      <c r="Q448" s="124"/>
      <c r="R448" s="124"/>
      <c r="S448" s="124"/>
      <c r="T448" s="124"/>
      <c r="U448" s="124"/>
      <c r="V448" s="124"/>
      <c r="W448" s="124"/>
      <c r="X448" s="124"/>
      <c r="Y448" s="124"/>
      <c r="Z448" s="124"/>
      <c r="AA448" s="124"/>
      <c r="AB448" s="124"/>
      <c r="AC448" s="124"/>
      <c r="AD448" s="124"/>
      <c r="AE448" s="54"/>
      <c r="AF448" s="48"/>
      <c r="AG448" s="49"/>
    </row>
    <row r="449" spans="1:33" s="50" customFormat="1" ht="15.75">
      <c r="A449" s="43"/>
      <c r="B449" s="44"/>
      <c r="C449" s="54"/>
      <c r="D449" s="84"/>
      <c r="E449" s="84"/>
      <c r="F449" s="84"/>
      <c r="G449" s="96"/>
      <c r="H449" s="84"/>
      <c r="I449" s="84"/>
      <c r="J449" s="84"/>
      <c r="K449" s="84"/>
      <c r="L449" s="84"/>
      <c r="M449" s="84"/>
      <c r="N449" s="84"/>
      <c r="O449" s="88"/>
      <c r="P449" s="88"/>
      <c r="Q449" s="88"/>
      <c r="R449" s="88"/>
      <c r="S449" s="88"/>
      <c r="T449" s="84"/>
      <c r="U449" s="84"/>
      <c r="V449" s="84"/>
      <c r="W449" s="84"/>
      <c r="X449" s="84"/>
      <c r="Y449" s="84"/>
      <c r="Z449" s="84"/>
      <c r="AA449" s="84"/>
      <c r="AB449" s="84"/>
      <c r="AC449" s="84"/>
      <c r="AD449" s="84"/>
      <c r="AE449" s="54"/>
      <c r="AF449" s="48"/>
      <c r="AG449" s="49"/>
    </row>
    <row r="450" spans="1:33" s="50" customFormat="1" ht="15.75">
      <c r="A450" s="43"/>
      <c r="B450" s="44"/>
      <c r="C450" s="54"/>
      <c r="D450" s="124" t="s">
        <v>54</v>
      </c>
      <c r="E450" s="124"/>
      <c r="F450" s="124"/>
      <c r="G450" s="124"/>
      <c r="H450" s="124"/>
      <c r="I450" s="124"/>
      <c r="J450" s="124"/>
      <c r="K450" s="124"/>
      <c r="L450" s="124"/>
      <c r="M450" s="124"/>
      <c r="N450" s="124"/>
      <c r="O450" s="124"/>
      <c r="P450" s="124"/>
      <c r="Q450" s="124"/>
      <c r="R450" s="124"/>
      <c r="S450" s="124"/>
      <c r="T450" s="124"/>
      <c r="U450" s="124"/>
      <c r="V450" s="124"/>
      <c r="W450" s="124"/>
      <c r="X450" s="124"/>
      <c r="Y450" s="124"/>
      <c r="Z450" s="124"/>
      <c r="AA450" s="124"/>
      <c r="AB450" s="124"/>
      <c r="AC450" s="124"/>
      <c r="AD450" s="124"/>
      <c r="AE450" s="54"/>
      <c r="AF450" s="48"/>
      <c r="AG450" s="49"/>
    </row>
    <row r="451" spans="1:33" s="50" customFormat="1" ht="15.75">
      <c r="A451" s="43"/>
      <c r="B451" s="44"/>
      <c r="C451" s="54"/>
      <c r="D451" s="84"/>
      <c r="E451" s="84"/>
      <c r="F451" s="84"/>
      <c r="G451" s="96"/>
      <c r="H451" s="84"/>
      <c r="I451" s="84"/>
      <c r="J451" s="84"/>
      <c r="K451" s="84"/>
      <c r="L451" s="84"/>
      <c r="M451" s="84"/>
      <c r="N451" s="84"/>
      <c r="O451" s="88"/>
      <c r="P451" s="88"/>
      <c r="Q451" s="88"/>
      <c r="R451" s="88"/>
      <c r="S451" s="88"/>
      <c r="T451" s="84"/>
      <c r="U451" s="84"/>
      <c r="V451" s="84"/>
      <c r="W451" s="84"/>
      <c r="X451" s="84"/>
      <c r="Y451" s="84"/>
      <c r="Z451" s="84"/>
      <c r="AA451" s="84"/>
      <c r="AB451" s="84"/>
      <c r="AC451" s="84"/>
      <c r="AD451" s="84"/>
      <c r="AE451" s="54"/>
      <c r="AF451" s="48"/>
      <c r="AG451" s="49"/>
    </row>
    <row r="452" spans="1:33" s="50" customFormat="1" ht="15.75">
      <c r="A452" s="43"/>
      <c r="B452" s="44"/>
      <c r="C452" s="54"/>
      <c r="D452" s="124" t="s">
        <v>55</v>
      </c>
      <c r="E452" s="124"/>
      <c r="F452" s="124"/>
      <c r="G452" s="124"/>
      <c r="H452" s="124"/>
      <c r="I452" s="124"/>
      <c r="J452" s="124"/>
      <c r="K452" s="124"/>
      <c r="L452" s="124"/>
      <c r="M452" s="124"/>
      <c r="N452" s="124"/>
      <c r="O452" s="124"/>
      <c r="P452" s="124"/>
      <c r="Q452" s="124"/>
      <c r="R452" s="124"/>
      <c r="S452" s="124"/>
      <c r="T452" s="124"/>
      <c r="U452" s="124"/>
      <c r="V452" s="124"/>
      <c r="W452" s="124"/>
      <c r="X452" s="124"/>
      <c r="Y452" s="124"/>
      <c r="Z452" s="124"/>
      <c r="AA452" s="124"/>
      <c r="AB452" s="124"/>
      <c r="AC452" s="124"/>
      <c r="AD452" s="124"/>
      <c r="AE452" s="54"/>
      <c r="AF452" s="48"/>
      <c r="AG452" s="49"/>
    </row>
    <row r="453" spans="1:33" s="50" customFormat="1" ht="13.5" thickBot="1">
      <c r="A453" s="43"/>
      <c r="B453" s="44"/>
      <c r="C453" s="54"/>
      <c r="D453" s="35"/>
      <c r="E453" s="35"/>
      <c r="F453" s="35"/>
      <c r="G453" s="90"/>
      <c r="H453" s="35"/>
      <c r="I453" s="35"/>
      <c r="J453" s="35"/>
      <c r="K453" s="35"/>
      <c r="L453" s="35"/>
      <c r="M453" s="35"/>
      <c r="N453" s="35"/>
      <c r="O453" s="69"/>
      <c r="P453" s="69"/>
      <c r="Q453" s="69"/>
      <c r="R453" s="69"/>
      <c r="S453" s="69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54"/>
      <c r="AF453" s="48"/>
      <c r="AG453" s="49"/>
    </row>
    <row r="454" spans="1:33" s="50" customFormat="1" ht="13.5" thickBot="1">
      <c r="A454" s="43"/>
      <c r="B454" s="44"/>
      <c r="C454" s="64"/>
      <c r="D454" s="65"/>
      <c r="E454" s="65"/>
      <c r="F454" s="65"/>
      <c r="G454" s="106"/>
      <c r="H454" s="65"/>
      <c r="I454" s="65"/>
      <c r="J454" s="65"/>
      <c r="K454" s="65"/>
      <c r="L454" s="65"/>
      <c r="M454" s="65"/>
      <c r="N454" s="65"/>
      <c r="O454" s="78"/>
      <c r="P454" s="78"/>
      <c r="Q454" s="78"/>
      <c r="R454" s="78"/>
      <c r="S454" s="78"/>
      <c r="T454" s="65"/>
      <c r="U454" s="65"/>
      <c r="V454" s="65"/>
      <c r="W454" s="65"/>
      <c r="X454" s="65"/>
      <c r="Y454" s="65"/>
      <c r="Z454" s="65"/>
      <c r="AA454" s="65"/>
      <c r="AB454" s="65"/>
      <c r="AC454" s="65"/>
      <c r="AD454" s="65"/>
      <c r="AE454" s="66"/>
      <c r="AF454" s="48"/>
      <c r="AG454" s="49"/>
    </row>
    <row r="455" spans="1:33" s="50" customFormat="1" ht="12.75">
      <c r="A455" s="43"/>
      <c r="B455" s="44"/>
      <c r="C455" s="45"/>
      <c r="D455" s="192" t="s">
        <v>1</v>
      </c>
      <c r="E455" s="128"/>
      <c r="F455" s="135" t="s">
        <v>21</v>
      </c>
      <c r="G455" s="135"/>
      <c r="H455" s="135"/>
      <c r="I455" s="135"/>
      <c r="J455" s="135"/>
      <c r="K455" s="135"/>
      <c r="L455" s="135"/>
      <c r="M455" s="135"/>
      <c r="N455" s="160"/>
      <c r="O455" s="135" t="s">
        <v>2</v>
      </c>
      <c r="P455" s="135"/>
      <c r="Q455" s="135"/>
      <c r="R455" s="135"/>
      <c r="S455" s="135"/>
      <c r="T455" s="135"/>
      <c r="U455" s="135"/>
      <c r="V455" s="135"/>
      <c r="W455" s="160"/>
      <c r="X455" s="135" t="s">
        <v>3</v>
      </c>
      <c r="Y455" s="135"/>
      <c r="Z455" s="135"/>
      <c r="AA455" s="135"/>
      <c r="AB455" s="135"/>
      <c r="AC455" s="135"/>
      <c r="AD455" s="163"/>
      <c r="AE455" s="47"/>
      <c r="AF455" s="48"/>
      <c r="AG455" s="49"/>
    </row>
    <row r="456" spans="1:33" s="50" customFormat="1" ht="12.75">
      <c r="A456" s="43"/>
      <c r="B456" s="44"/>
      <c r="C456" s="45"/>
      <c r="D456" s="193"/>
      <c r="E456" s="129"/>
      <c r="F456" s="121" t="s">
        <v>4</v>
      </c>
      <c r="G456" s="121"/>
      <c r="H456" s="121" t="s">
        <v>5</v>
      </c>
      <c r="I456" s="121"/>
      <c r="J456" s="121" t="s">
        <v>30</v>
      </c>
      <c r="K456" s="121"/>
      <c r="L456" s="121" t="s">
        <v>7</v>
      </c>
      <c r="M456" s="121"/>
      <c r="N456" s="161"/>
      <c r="O456" s="121" t="s">
        <v>8</v>
      </c>
      <c r="P456" s="121"/>
      <c r="Q456" s="121" t="s">
        <v>9</v>
      </c>
      <c r="R456" s="121"/>
      <c r="S456" s="121" t="s">
        <v>10</v>
      </c>
      <c r="T456" s="121"/>
      <c r="U456" s="121" t="s">
        <v>7</v>
      </c>
      <c r="V456" s="121"/>
      <c r="W456" s="161"/>
      <c r="X456" s="121" t="s">
        <v>11</v>
      </c>
      <c r="Y456" s="121"/>
      <c r="Z456" s="121" t="s">
        <v>6</v>
      </c>
      <c r="AA456" s="121"/>
      <c r="AB456" s="121" t="s">
        <v>12</v>
      </c>
      <c r="AC456" s="121"/>
      <c r="AD456" s="136" t="s">
        <v>20</v>
      </c>
      <c r="AE456" s="47"/>
      <c r="AF456" s="48"/>
      <c r="AG456" s="49"/>
    </row>
    <row r="457" spans="1:33" s="50" customFormat="1" ht="12.75">
      <c r="A457" s="43"/>
      <c r="B457" s="44"/>
      <c r="C457" s="45"/>
      <c r="D457" s="194"/>
      <c r="E457" s="129"/>
      <c r="F457" s="2">
        <v>0.1</v>
      </c>
      <c r="G457" s="91" t="s">
        <v>13</v>
      </c>
      <c r="H457" s="2">
        <v>0.1</v>
      </c>
      <c r="I457" s="3" t="s">
        <v>13</v>
      </c>
      <c r="J457" s="2">
        <v>0.3</v>
      </c>
      <c r="K457" s="3" t="s">
        <v>13</v>
      </c>
      <c r="L457" s="2">
        <v>0.5</v>
      </c>
      <c r="M457" s="3" t="s">
        <v>13</v>
      </c>
      <c r="N457" s="161"/>
      <c r="O457" s="2">
        <v>0.1</v>
      </c>
      <c r="P457" s="3" t="s">
        <v>13</v>
      </c>
      <c r="Q457" s="2">
        <v>0.1</v>
      </c>
      <c r="R457" s="3" t="s">
        <v>13</v>
      </c>
      <c r="S457" s="2">
        <v>0.3</v>
      </c>
      <c r="T457" s="3" t="s">
        <v>13</v>
      </c>
      <c r="U457" s="2">
        <v>0.5</v>
      </c>
      <c r="V457" s="3" t="s">
        <v>13</v>
      </c>
      <c r="W457" s="161"/>
      <c r="X457" s="2">
        <v>0.4</v>
      </c>
      <c r="Y457" s="3" t="s">
        <v>13</v>
      </c>
      <c r="Z457" s="2">
        <v>0.6</v>
      </c>
      <c r="AA457" s="3" t="s">
        <v>13</v>
      </c>
      <c r="AB457" s="2">
        <v>1</v>
      </c>
      <c r="AC457" s="3" t="s">
        <v>13</v>
      </c>
      <c r="AD457" s="137"/>
      <c r="AE457" s="47"/>
      <c r="AF457" s="48"/>
      <c r="AG457" s="49"/>
    </row>
    <row r="458" spans="1:33" s="50" customFormat="1" ht="12.75">
      <c r="A458" s="43"/>
      <c r="B458" s="44"/>
      <c r="C458" s="45"/>
      <c r="D458" s="27" t="s">
        <v>14</v>
      </c>
      <c r="E458" s="129"/>
      <c r="F458" s="89">
        <v>9.1999999999999993</v>
      </c>
      <c r="G458" s="115" t="s">
        <v>34</v>
      </c>
      <c r="H458" s="115">
        <v>9.1999999999999993</v>
      </c>
      <c r="I458" s="115" t="s">
        <v>34</v>
      </c>
      <c r="J458" s="115">
        <v>27.3</v>
      </c>
      <c r="K458" s="115" t="s">
        <v>34</v>
      </c>
      <c r="L458" s="115">
        <f>SUM(F458:H458:J458)</f>
        <v>45.7</v>
      </c>
      <c r="M458" s="115" t="s">
        <v>34</v>
      </c>
      <c r="N458" s="161"/>
      <c r="O458" s="79">
        <v>10</v>
      </c>
      <c r="P458" s="109" t="s">
        <v>34</v>
      </c>
      <c r="Q458" s="79">
        <v>10</v>
      </c>
      <c r="R458" s="109" t="s">
        <v>34</v>
      </c>
      <c r="S458" s="79">
        <v>28.2</v>
      </c>
      <c r="T458" s="112" t="str">
        <f>IF(S458&gt;=27.3,"A1",IF(S458&gt;=24.3,"A2", IF(S458&gt;=21.3,"B1",IF(S458&gt;=18.3,"B2", IF(S458&gt;=15.3,"C1",IF(S458&gt;=12.3,"C2",IF(S458&gt;=9.9,"D",IF(S458&gt;=6.3,"E1",IF(S458&gt;=6.2,"E2")))))))))</f>
        <v>A1</v>
      </c>
      <c r="U458" s="112">
        <f>O458+Q458+S458</f>
        <v>48.2</v>
      </c>
      <c r="V458" s="112" t="str">
        <f>IF(U458&gt;=45.5,"A1",IF(U458&gt;=40.5,"A2", IF(U458&gt;=35.5,"B1",IF(U458&gt;=30.5,"B2", IF(U458&gt;=25.5,"C1",IF(U458&gt;=20.5,"C2",IF(U458&gt;=16.5,"D",IF(U458&gt;=10.5,"E1",IF(U458&gt;=10.4,"E2")))))))))</f>
        <v>A1</v>
      </c>
      <c r="W458" s="161"/>
      <c r="X458" s="112">
        <f t="shared" ref="X458:X464" si="106">SUM(F458,H458,O458,Q458)</f>
        <v>38.4</v>
      </c>
      <c r="Y458" s="115" t="str">
        <f>IF(X458&gt;=36.4,"A1",IF(X458&gt;=32.4,"A2", IF(X458&gt;=28.4,"B1",IF(X458&gt;=24.4,"B2", IF(X458&gt;=20.4,"C1",IF(X458&gt;=16.4,"C2",IF(X458&gt;=13.2,"D",IF(X458&gt;=8.4,"E1",IF(X458&gt;=8.3,"E2")))))))))</f>
        <v>A1</v>
      </c>
      <c r="Z458" s="115">
        <f>J458+S458</f>
        <v>55.5</v>
      </c>
      <c r="AA458" s="115" t="str">
        <f>IF(Z458&gt;=54.5,"A1",IF(Z458&gt;=48.5,"A2", IF(Z458&gt;=42.5,"B1",IF(Z458&gt;=36.5,"B2", IF(Z458&gt;=30.5,"C1",IF(Z458&gt;=24.5,"C2",IF(Z458&gt;=19.8,"D",IF(Z458&gt;=12.6,"E1",IF(Z458&gt;=12.5,"E2")))))))))</f>
        <v>A1</v>
      </c>
      <c r="AB458" s="115">
        <f>L458+U458</f>
        <v>93.9</v>
      </c>
      <c r="AC458" s="115" t="str">
        <f>IF(AB458&gt;=91,"A1",IF(AB458&gt;=81,"A2", IF(AB458&gt;=71,"B1",IF(AB458&gt;=61,"B2", IF(AB458&gt;=51,"C1",IF(AB458&gt;=41,"C2",IF(AB458&gt;=33,"D",IF(AB458&gt;=21,"E1",IF(AB458&gt;=20,"E2")))))))))</f>
        <v>A1</v>
      </c>
      <c r="AD458" s="115">
        <v>10</v>
      </c>
      <c r="AE458" s="47"/>
      <c r="AF458" s="48"/>
      <c r="AG458" s="49"/>
    </row>
    <row r="459" spans="1:33" s="50" customFormat="1" ht="12.75">
      <c r="A459" s="43"/>
      <c r="B459" s="44"/>
      <c r="C459" s="45"/>
      <c r="D459" s="27" t="s">
        <v>15</v>
      </c>
      <c r="E459" s="129"/>
      <c r="F459" s="115">
        <v>8.6999999999999993</v>
      </c>
      <c r="G459" s="115" t="s">
        <v>35</v>
      </c>
      <c r="H459" s="115">
        <v>9</v>
      </c>
      <c r="I459" s="115" t="s">
        <v>35</v>
      </c>
      <c r="J459" s="115">
        <v>27.3</v>
      </c>
      <c r="K459" s="115" t="s">
        <v>34</v>
      </c>
      <c r="L459" s="115">
        <f>SUM(F459:H459:J459)</f>
        <v>45</v>
      </c>
      <c r="M459" s="115" t="s">
        <v>35</v>
      </c>
      <c r="N459" s="161"/>
      <c r="O459" s="79">
        <v>9.6</v>
      </c>
      <c r="P459" s="109" t="s">
        <v>34</v>
      </c>
      <c r="Q459" s="79">
        <v>9.8000000000000007</v>
      </c>
      <c r="R459" s="109" t="s">
        <v>34</v>
      </c>
      <c r="S459" s="79">
        <v>29.1</v>
      </c>
      <c r="T459" s="112" t="str">
        <f t="shared" ref="T459:T466" si="107">IF(S459&gt;=27.3,"A1",IF(S459&gt;=24.3,"A2", IF(S459&gt;=21.3,"B1",IF(S459&gt;=18.3,"B2", IF(S459&gt;=15.3,"C1",IF(S459&gt;=12.3,"C2",IF(S459&gt;=9.9,"D",IF(S459&gt;=6.3,"E1",IF(S459&gt;=6.2,"E2")))))))))</f>
        <v>A1</v>
      </c>
      <c r="U459" s="112">
        <f t="shared" ref="U459:U464" si="108">O459+Q459+S459</f>
        <v>48.5</v>
      </c>
      <c r="V459" s="112" t="str">
        <f t="shared" ref="V459:V464" si="109">IF(U459&gt;=45.5,"A1",IF(U459&gt;=40.5,"A2", IF(U459&gt;=35.5,"B1",IF(U459&gt;=30.5,"B2", IF(U459&gt;=25.5,"C1",IF(U459&gt;=20.5,"C2",IF(U459&gt;=16.5,"D",IF(U459&gt;=10.5,"E1",IF(U459&gt;=10.4,"E2")))))))))</f>
        <v>A1</v>
      </c>
      <c r="W459" s="161"/>
      <c r="X459" s="115">
        <f t="shared" si="106"/>
        <v>37.099999999999994</v>
      </c>
      <c r="Y459" s="115" t="str">
        <f t="shared" ref="Y459:Y464" si="110">IF(X459&gt;=36.4,"A1",IF(X459&gt;=32.4,"A2", IF(X459&gt;=28.4,"B1",IF(X459&gt;=24.4,"B2", IF(X459&gt;=20.4,"C1",IF(X459&gt;=16.4,"C2",IF(X459&gt;=13.2,"D",IF(X459&gt;=8.4,"E1",IF(X459&gt;=8.3,"E2")))))))))</f>
        <v>A1</v>
      </c>
      <c r="Z459" s="115">
        <f t="shared" ref="Z459:Z466" si="111">J459+S459</f>
        <v>56.400000000000006</v>
      </c>
      <c r="AA459" s="115" t="str">
        <f t="shared" ref="AA459:AA466" si="112">IF(Z459&gt;=54.5,"A1",IF(Z459&gt;=48.5,"A2", IF(Z459&gt;=42.5,"B1",IF(Z459&gt;=36.5,"B2", IF(Z459&gt;=30.5,"C1",IF(Z459&gt;=24.5,"C2",IF(Z459&gt;=19.8,"D",IF(Z459&gt;=12.6,"E1",IF(Z459&gt;=12.5,"E2")))))))))</f>
        <v>A1</v>
      </c>
      <c r="AB459" s="115">
        <f t="shared" ref="AB459:AB464" si="113">L459+U459</f>
        <v>93.5</v>
      </c>
      <c r="AC459" s="115" t="str">
        <f t="shared" ref="AC459:AC464" si="114">IF(AB459&gt;=91,"A1",IF(AB459&gt;=81,"A2", IF(AB459&gt;=71,"B1",IF(AB459&gt;=61,"B2", IF(AB459&gt;=51,"C1",IF(AB459&gt;=41,"C2",IF(AB459&gt;=33,"D",IF(AB459&gt;=21,"E1",IF(AB459&gt;=20,"E2")))))))))</f>
        <v>A1</v>
      </c>
      <c r="AD459" s="115">
        <v>10</v>
      </c>
      <c r="AE459" s="47"/>
      <c r="AF459" s="48"/>
      <c r="AG459" s="49"/>
    </row>
    <row r="460" spans="1:33" s="50" customFormat="1" ht="12.75">
      <c r="A460" s="43"/>
      <c r="B460" s="44"/>
      <c r="C460" s="45"/>
      <c r="D460" s="27" t="s">
        <v>16</v>
      </c>
      <c r="E460" s="129"/>
      <c r="F460" s="115">
        <v>7.4</v>
      </c>
      <c r="G460" s="115" t="s">
        <v>36</v>
      </c>
      <c r="H460" s="115">
        <v>6.8</v>
      </c>
      <c r="I460" s="115" t="s">
        <v>39</v>
      </c>
      <c r="J460" s="115">
        <v>15.3</v>
      </c>
      <c r="K460" s="115" t="s">
        <v>38</v>
      </c>
      <c r="L460" s="115">
        <f>SUM(F460:H460:J460)</f>
        <v>29.5</v>
      </c>
      <c r="M460" s="115" t="s">
        <v>38</v>
      </c>
      <c r="N460" s="161"/>
      <c r="O460" s="79">
        <v>8.4</v>
      </c>
      <c r="P460" s="109" t="s">
        <v>35</v>
      </c>
      <c r="Q460" s="79">
        <v>7.4</v>
      </c>
      <c r="R460" s="109" t="s">
        <v>36</v>
      </c>
      <c r="S460" s="79">
        <v>20.7</v>
      </c>
      <c r="T460" s="112" t="str">
        <f t="shared" si="107"/>
        <v>B2</v>
      </c>
      <c r="U460" s="112">
        <f t="shared" si="108"/>
        <v>36.5</v>
      </c>
      <c r="V460" s="112" t="str">
        <f t="shared" si="109"/>
        <v>B1</v>
      </c>
      <c r="W460" s="161"/>
      <c r="X460" s="115">
        <f t="shared" si="106"/>
        <v>30</v>
      </c>
      <c r="Y460" s="115" t="str">
        <f t="shared" si="110"/>
        <v>B1</v>
      </c>
      <c r="Z460" s="115">
        <f t="shared" si="111"/>
        <v>36</v>
      </c>
      <c r="AA460" s="115" t="str">
        <f t="shared" si="112"/>
        <v>C1</v>
      </c>
      <c r="AB460" s="115">
        <f t="shared" si="113"/>
        <v>66</v>
      </c>
      <c r="AC460" s="115" t="str">
        <f t="shared" si="114"/>
        <v>B2</v>
      </c>
      <c r="AD460" s="115">
        <v>7</v>
      </c>
      <c r="AE460" s="47"/>
      <c r="AF460" s="48"/>
      <c r="AG460" s="49"/>
    </row>
    <row r="461" spans="1:33" s="50" customFormat="1" ht="12.75">
      <c r="A461" s="43"/>
      <c r="B461" s="44"/>
      <c r="C461" s="45"/>
      <c r="D461" s="27" t="s">
        <v>31</v>
      </c>
      <c r="E461" s="129"/>
      <c r="F461" s="115">
        <v>6.8</v>
      </c>
      <c r="G461" s="115" t="s">
        <v>39</v>
      </c>
      <c r="H461" s="115">
        <v>8.4</v>
      </c>
      <c r="I461" s="115" t="s">
        <v>35</v>
      </c>
      <c r="J461" s="115">
        <v>21.1</v>
      </c>
      <c r="K461" s="115" t="s">
        <v>36</v>
      </c>
      <c r="L461" s="115">
        <f>SUM(F461:H461:J461)</f>
        <v>36.299999999999997</v>
      </c>
      <c r="M461" s="115" t="s">
        <v>36</v>
      </c>
      <c r="N461" s="161"/>
      <c r="O461" s="79">
        <v>8.9</v>
      </c>
      <c r="P461" s="109" t="s">
        <v>35</v>
      </c>
      <c r="Q461" s="79">
        <v>8.6999999999999993</v>
      </c>
      <c r="R461" s="109" t="s">
        <v>35</v>
      </c>
      <c r="S461" s="79">
        <v>21.3</v>
      </c>
      <c r="T461" s="112" t="str">
        <f t="shared" si="107"/>
        <v>B1</v>
      </c>
      <c r="U461" s="112">
        <f t="shared" si="108"/>
        <v>38.900000000000006</v>
      </c>
      <c r="V461" s="112" t="str">
        <f t="shared" si="109"/>
        <v>B1</v>
      </c>
      <c r="W461" s="161"/>
      <c r="X461" s="115">
        <f t="shared" si="106"/>
        <v>32.799999999999997</v>
      </c>
      <c r="Y461" s="115" t="str">
        <f t="shared" si="110"/>
        <v>A2</v>
      </c>
      <c r="Z461" s="115">
        <f t="shared" si="111"/>
        <v>42.400000000000006</v>
      </c>
      <c r="AA461" s="115" t="str">
        <f t="shared" si="112"/>
        <v>B2</v>
      </c>
      <c r="AB461" s="115">
        <f t="shared" si="113"/>
        <v>75.2</v>
      </c>
      <c r="AC461" s="115" t="str">
        <f t="shared" si="114"/>
        <v>B1</v>
      </c>
      <c r="AD461" s="115">
        <v>8</v>
      </c>
      <c r="AE461" s="47"/>
      <c r="AF461" s="48"/>
      <c r="AG461" s="49"/>
    </row>
    <row r="462" spans="1:33" s="50" customFormat="1" ht="12.75">
      <c r="A462" s="43"/>
      <c r="B462" s="44"/>
      <c r="C462" s="45"/>
      <c r="D462" s="27" t="s">
        <v>32</v>
      </c>
      <c r="E462" s="129"/>
      <c r="F462" s="115">
        <v>9</v>
      </c>
      <c r="G462" s="115" t="s">
        <v>35</v>
      </c>
      <c r="H462" s="115">
        <v>9</v>
      </c>
      <c r="I462" s="115" t="s">
        <v>35</v>
      </c>
      <c r="J462" s="115">
        <v>26.7</v>
      </c>
      <c r="K462" s="115" t="s">
        <v>35</v>
      </c>
      <c r="L462" s="115">
        <f>SUM(F462:H462:J462)</f>
        <v>44.7</v>
      </c>
      <c r="M462" s="115" t="s">
        <v>35</v>
      </c>
      <c r="N462" s="161"/>
      <c r="O462" s="79">
        <v>10</v>
      </c>
      <c r="P462" s="109" t="s">
        <v>34</v>
      </c>
      <c r="Q462" s="79">
        <v>10</v>
      </c>
      <c r="R462" s="109" t="s">
        <v>34</v>
      </c>
      <c r="S462" s="79">
        <v>28.8</v>
      </c>
      <c r="T462" s="112" t="str">
        <f t="shared" si="107"/>
        <v>A1</v>
      </c>
      <c r="U462" s="112">
        <f t="shared" si="108"/>
        <v>48.8</v>
      </c>
      <c r="V462" s="112" t="str">
        <f t="shared" si="109"/>
        <v>A1</v>
      </c>
      <c r="W462" s="161"/>
      <c r="X462" s="115">
        <f t="shared" si="106"/>
        <v>38</v>
      </c>
      <c r="Y462" s="115" t="str">
        <f t="shared" si="110"/>
        <v>A1</v>
      </c>
      <c r="Z462" s="115">
        <f t="shared" si="111"/>
        <v>55.5</v>
      </c>
      <c r="AA462" s="115" t="str">
        <f t="shared" si="112"/>
        <v>A1</v>
      </c>
      <c r="AB462" s="115">
        <f t="shared" si="113"/>
        <v>93.5</v>
      </c>
      <c r="AC462" s="115" t="str">
        <f t="shared" si="114"/>
        <v>A1</v>
      </c>
      <c r="AD462" s="115">
        <v>10</v>
      </c>
      <c r="AE462" s="47"/>
      <c r="AF462" s="48"/>
      <c r="AG462" s="49"/>
    </row>
    <row r="463" spans="1:33" s="50" customFormat="1" ht="12.75">
      <c r="A463" s="43"/>
      <c r="B463" s="44"/>
      <c r="C463" s="45"/>
      <c r="D463" s="27" t="s">
        <v>17</v>
      </c>
      <c r="E463" s="129"/>
      <c r="F463" s="115">
        <v>8.8000000000000007</v>
      </c>
      <c r="G463" s="115" t="s">
        <v>35</v>
      </c>
      <c r="H463" s="115">
        <v>7</v>
      </c>
      <c r="I463" s="115" t="s">
        <v>39</v>
      </c>
      <c r="J463" s="115">
        <v>23.7</v>
      </c>
      <c r="K463" s="115" t="s">
        <v>36</v>
      </c>
      <c r="L463" s="115">
        <f>SUM(F463:H463:J463)</f>
        <v>39.5</v>
      </c>
      <c r="M463" s="115" t="s">
        <v>36</v>
      </c>
      <c r="N463" s="161"/>
      <c r="O463" s="79">
        <v>8.8000000000000007</v>
      </c>
      <c r="P463" s="109" t="s">
        <v>35</v>
      </c>
      <c r="Q463" s="79">
        <v>8.4</v>
      </c>
      <c r="R463" s="109" t="s">
        <v>35</v>
      </c>
      <c r="S463" s="79">
        <v>19.8</v>
      </c>
      <c r="T463" s="112" t="str">
        <f t="shared" si="107"/>
        <v>B2</v>
      </c>
      <c r="U463" s="112">
        <f t="shared" si="108"/>
        <v>37</v>
      </c>
      <c r="V463" s="112" t="str">
        <f t="shared" si="109"/>
        <v>B1</v>
      </c>
      <c r="W463" s="161"/>
      <c r="X463" s="115">
        <f t="shared" si="106"/>
        <v>33</v>
      </c>
      <c r="Y463" s="115" t="str">
        <f t="shared" si="110"/>
        <v>A2</v>
      </c>
      <c r="Z463" s="115">
        <f t="shared" si="111"/>
        <v>43.5</v>
      </c>
      <c r="AA463" s="115" t="str">
        <f t="shared" si="112"/>
        <v>B1</v>
      </c>
      <c r="AB463" s="115">
        <f t="shared" si="113"/>
        <v>76.5</v>
      </c>
      <c r="AC463" s="115" t="str">
        <f t="shared" si="114"/>
        <v>B1</v>
      </c>
      <c r="AD463" s="115">
        <v>8</v>
      </c>
      <c r="AE463" s="47"/>
      <c r="AF463" s="48"/>
      <c r="AG463" s="49"/>
    </row>
    <row r="464" spans="1:33" s="50" customFormat="1" ht="12.75">
      <c r="A464" s="43"/>
      <c r="B464" s="44"/>
      <c r="C464" s="45"/>
      <c r="D464" s="27" t="s">
        <v>18</v>
      </c>
      <c r="E464" s="129"/>
      <c r="F464" s="115">
        <v>7.9</v>
      </c>
      <c r="G464" s="115" t="s">
        <v>36</v>
      </c>
      <c r="H464" s="115">
        <v>7.9</v>
      </c>
      <c r="I464" s="115" t="s">
        <v>36</v>
      </c>
      <c r="J464" s="115">
        <v>22.8</v>
      </c>
      <c r="K464" s="115" t="s">
        <v>36</v>
      </c>
      <c r="L464" s="115">
        <f>SUM(F464:H464:J464)</f>
        <v>38.6</v>
      </c>
      <c r="M464" s="115" t="s">
        <v>39</v>
      </c>
      <c r="N464" s="161"/>
      <c r="O464" s="79">
        <v>9.6</v>
      </c>
      <c r="P464" s="109" t="s">
        <v>34</v>
      </c>
      <c r="Q464" s="79">
        <v>7.9</v>
      </c>
      <c r="R464" s="109" t="s">
        <v>36</v>
      </c>
      <c r="S464" s="79">
        <v>18</v>
      </c>
      <c r="T464" s="112" t="str">
        <f t="shared" si="107"/>
        <v>C1</v>
      </c>
      <c r="U464" s="112">
        <f t="shared" si="108"/>
        <v>35.5</v>
      </c>
      <c r="V464" s="112" t="str">
        <f t="shared" si="109"/>
        <v>B1</v>
      </c>
      <c r="W464" s="161"/>
      <c r="X464" s="115">
        <f t="shared" si="106"/>
        <v>33.299999999999997</v>
      </c>
      <c r="Y464" s="115" t="str">
        <f t="shared" si="110"/>
        <v>A2</v>
      </c>
      <c r="Z464" s="115">
        <f t="shared" si="111"/>
        <v>40.799999999999997</v>
      </c>
      <c r="AA464" s="115" t="str">
        <f t="shared" si="112"/>
        <v>B2</v>
      </c>
      <c r="AB464" s="115">
        <f t="shared" si="113"/>
        <v>74.099999999999994</v>
      </c>
      <c r="AC464" s="115" t="str">
        <f t="shared" si="114"/>
        <v>B1</v>
      </c>
      <c r="AD464" s="115">
        <v>8</v>
      </c>
      <c r="AE464" s="47"/>
      <c r="AF464" s="48"/>
      <c r="AG464" s="49"/>
    </row>
    <row r="465" spans="1:33" s="50" customFormat="1" ht="12.75">
      <c r="A465" s="43"/>
      <c r="B465" s="44"/>
      <c r="C465" s="45"/>
      <c r="D465" s="27" t="s">
        <v>33</v>
      </c>
      <c r="E465" s="129"/>
      <c r="F465" s="115"/>
      <c r="G465" s="115"/>
      <c r="H465" s="115"/>
      <c r="I465" s="115"/>
      <c r="J465" s="115">
        <v>25.2</v>
      </c>
      <c r="K465" s="115" t="s">
        <v>35</v>
      </c>
      <c r="L465" s="115"/>
      <c r="M465" s="115"/>
      <c r="N465" s="161"/>
      <c r="O465" s="79"/>
      <c r="P465" s="79"/>
      <c r="Q465" s="79"/>
      <c r="R465" s="79"/>
      <c r="S465" s="79">
        <v>26.4</v>
      </c>
      <c r="T465" s="112" t="str">
        <f t="shared" si="107"/>
        <v>A2</v>
      </c>
      <c r="U465" s="112"/>
      <c r="V465" s="112"/>
      <c r="W465" s="161"/>
      <c r="X465" s="115"/>
      <c r="Y465" s="115"/>
      <c r="Z465" s="115">
        <f t="shared" si="111"/>
        <v>51.599999999999994</v>
      </c>
      <c r="AA465" s="115" t="str">
        <f t="shared" si="112"/>
        <v>A2</v>
      </c>
      <c r="AB465" s="115"/>
      <c r="AC465" s="115"/>
      <c r="AD465" s="115"/>
      <c r="AE465" s="47"/>
      <c r="AF465" s="48"/>
      <c r="AG465" s="49"/>
    </row>
    <row r="466" spans="1:33" s="50" customFormat="1" ht="12.75">
      <c r="A466" s="43"/>
      <c r="B466" s="44"/>
      <c r="C466" s="45"/>
      <c r="D466" s="27" t="s">
        <v>68</v>
      </c>
      <c r="E466" s="129"/>
      <c r="F466" s="115"/>
      <c r="G466" s="115"/>
      <c r="H466" s="115"/>
      <c r="I466" s="115"/>
      <c r="J466" s="115">
        <v>25.8</v>
      </c>
      <c r="K466" s="115" t="s">
        <v>35</v>
      </c>
      <c r="L466" s="115"/>
      <c r="M466" s="115"/>
      <c r="N466" s="161"/>
      <c r="O466" s="79"/>
      <c r="P466" s="79"/>
      <c r="Q466" s="79"/>
      <c r="R466" s="79"/>
      <c r="S466" s="79">
        <v>24</v>
      </c>
      <c r="T466" s="80" t="str">
        <f t="shared" si="107"/>
        <v>B1</v>
      </c>
      <c r="U466" s="80"/>
      <c r="V466" s="80"/>
      <c r="W466" s="161"/>
      <c r="X466" s="115"/>
      <c r="Y466" s="115"/>
      <c r="Z466" s="115">
        <f t="shared" si="111"/>
        <v>49.8</v>
      </c>
      <c r="AA466" s="115" t="str">
        <f t="shared" si="112"/>
        <v>A2</v>
      </c>
      <c r="AB466" s="115"/>
      <c r="AC466" s="115"/>
      <c r="AD466" s="115"/>
      <c r="AE466" s="47"/>
      <c r="AF466" s="48"/>
      <c r="AG466" s="49"/>
    </row>
    <row r="467" spans="1:33" s="50" customFormat="1" ht="12.75">
      <c r="A467" s="43"/>
      <c r="B467" s="44"/>
      <c r="C467" s="45"/>
      <c r="D467" s="138" t="s">
        <v>19</v>
      </c>
      <c r="E467" s="129"/>
      <c r="F467" s="190"/>
      <c r="G467" s="190"/>
      <c r="H467" s="190"/>
      <c r="I467" s="190"/>
      <c r="J467" s="190"/>
      <c r="K467" s="190"/>
      <c r="L467" s="152" t="s">
        <v>94</v>
      </c>
      <c r="M467" s="153"/>
      <c r="N467" s="161"/>
      <c r="O467" s="121"/>
      <c r="P467" s="121"/>
      <c r="Q467" s="121"/>
      <c r="R467" s="121"/>
      <c r="S467" s="190"/>
      <c r="T467" s="190"/>
      <c r="U467" s="152" t="s">
        <v>101</v>
      </c>
      <c r="V467" s="153"/>
      <c r="W467" s="161"/>
      <c r="X467" s="190"/>
      <c r="Y467" s="190"/>
      <c r="Z467" s="190"/>
      <c r="AA467" s="190"/>
      <c r="AB467" s="152" t="s">
        <v>115</v>
      </c>
      <c r="AC467" s="153"/>
      <c r="AD467" s="188"/>
      <c r="AE467" s="47"/>
      <c r="AF467" s="48"/>
      <c r="AG467" s="49"/>
    </row>
    <row r="468" spans="1:33" s="50" customFormat="1" ht="13.5" thickBot="1">
      <c r="A468" s="43"/>
      <c r="B468" s="44"/>
      <c r="C468" s="45"/>
      <c r="D468" s="139"/>
      <c r="E468" s="130"/>
      <c r="F468" s="191"/>
      <c r="G468" s="191"/>
      <c r="H468" s="191"/>
      <c r="I468" s="191"/>
      <c r="J468" s="191"/>
      <c r="K468" s="191"/>
      <c r="L468" s="154"/>
      <c r="M468" s="155"/>
      <c r="N468" s="162"/>
      <c r="O468" s="181"/>
      <c r="P468" s="181"/>
      <c r="Q468" s="181"/>
      <c r="R468" s="181"/>
      <c r="S468" s="191"/>
      <c r="T468" s="191"/>
      <c r="U468" s="154"/>
      <c r="V468" s="155"/>
      <c r="W468" s="162"/>
      <c r="X468" s="191"/>
      <c r="Y468" s="191"/>
      <c r="Z468" s="191"/>
      <c r="AA468" s="191"/>
      <c r="AB468" s="154"/>
      <c r="AC468" s="155"/>
      <c r="AD468" s="189"/>
      <c r="AE468" s="47"/>
      <c r="AF468" s="48"/>
      <c r="AG468" s="49"/>
    </row>
    <row r="469" spans="1:33" s="50" customFormat="1" ht="13.5" thickBot="1">
      <c r="A469" s="43"/>
      <c r="B469" s="44"/>
      <c r="C469" s="51"/>
      <c r="D469" s="52"/>
      <c r="E469" s="52"/>
      <c r="F469" s="52"/>
      <c r="G469" s="102"/>
      <c r="H469" s="52"/>
      <c r="I469" s="52"/>
      <c r="J469" s="52"/>
      <c r="K469" s="52"/>
      <c r="L469" s="52"/>
      <c r="M469" s="52"/>
      <c r="N469" s="52"/>
      <c r="O469" s="74"/>
      <c r="P469" s="74"/>
      <c r="Q469" s="74"/>
      <c r="R469" s="74"/>
      <c r="S469" s="74"/>
      <c r="T469" s="52"/>
      <c r="U469" s="52"/>
      <c r="V469" s="52"/>
      <c r="W469" s="52"/>
      <c r="X469" s="52"/>
      <c r="Y469" s="52"/>
      <c r="Z469" s="52"/>
      <c r="AA469" s="52"/>
      <c r="AB469" s="52"/>
      <c r="AC469" s="52"/>
      <c r="AD469" s="52"/>
      <c r="AE469" s="53"/>
      <c r="AF469" s="48"/>
      <c r="AG469" s="49"/>
    </row>
    <row r="470" spans="1:33" s="50" customFormat="1" ht="12.75">
      <c r="A470" s="43"/>
      <c r="B470" s="44"/>
      <c r="C470" s="54"/>
      <c r="D470" s="54"/>
      <c r="E470" s="54"/>
      <c r="F470" s="54"/>
      <c r="G470" s="90"/>
      <c r="H470" s="54"/>
      <c r="I470" s="54"/>
      <c r="J470" s="54"/>
      <c r="K470" s="54"/>
      <c r="L470" s="54"/>
      <c r="M470" s="54"/>
      <c r="N470" s="54"/>
      <c r="O470" s="69"/>
      <c r="P470" s="69"/>
      <c r="Q470" s="69"/>
      <c r="R470" s="69"/>
      <c r="S470" s="69"/>
      <c r="T470" s="54"/>
      <c r="U470" s="54"/>
      <c r="V470" s="54"/>
      <c r="W470" s="54"/>
      <c r="X470" s="54"/>
      <c r="Y470" s="54"/>
      <c r="Z470" s="54"/>
      <c r="AA470" s="54"/>
      <c r="AB470" s="54"/>
      <c r="AC470" s="54"/>
      <c r="AD470" s="54"/>
      <c r="AE470" s="54"/>
      <c r="AF470" s="48"/>
      <c r="AG470" s="49"/>
    </row>
    <row r="471" spans="1:33" s="50" customFormat="1" ht="12.75">
      <c r="A471" s="43"/>
      <c r="B471" s="44"/>
      <c r="C471" s="54"/>
      <c r="D471" s="54"/>
      <c r="E471" s="54"/>
      <c r="F471" s="54"/>
      <c r="G471" s="90"/>
      <c r="H471" s="54"/>
      <c r="I471" s="54"/>
      <c r="J471" s="54"/>
      <c r="K471" s="54"/>
      <c r="L471" s="54"/>
      <c r="M471" s="54"/>
      <c r="N471" s="54"/>
      <c r="O471" s="69"/>
      <c r="P471" s="69"/>
      <c r="Q471" s="69"/>
      <c r="R471" s="69"/>
      <c r="S471" s="69"/>
      <c r="T471" s="54"/>
      <c r="U471" s="54"/>
      <c r="V471" s="54"/>
      <c r="W471" s="54"/>
      <c r="X471" s="54"/>
      <c r="Y471" s="54"/>
      <c r="Z471" s="54"/>
      <c r="AA471" s="54"/>
      <c r="AB471" s="54"/>
      <c r="AC471" s="54"/>
      <c r="AD471" s="54"/>
      <c r="AE471" s="54"/>
      <c r="AF471" s="48"/>
      <c r="AG471" s="49"/>
    </row>
    <row r="472" spans="1:33" s="50" customFormat="1" ht="12.75">
      <c r="A472" s="43"/>
      <c r="B472" s="44"/>
      <c r="C472" s="54"/>
      <c r="D472" s="54"/>
      <c r="E472" s="54"/>
      <c r="F472" s="54"/>
      <c r="G472" s="90"/>
      <c r="H472" s="54"/>
      <c r="I472" s="54"/>
      <c r="J472" s="54"/>
      <c r="K472" s="54"/>
      <c r="L472" s="54"/>
      <c r="M472" s="54"/>
      <c r="N472" s="54"/>
      <c r="O472" s="69"/>
      <c r="P472" s="69"/>
      <c r="Q472" s="69"/>
      <c r="R472" s="119" t="s">
        <v>83</v>
      </c>
      <c r="S472" s="119"/>
      <c r="T472" s="119"/>
      <c r="U472" s="119"/>
      <c r="V472" s="119"/>
      <c r="W472" s="54"/>
      <c r="X472" s="54"/>
      <c r="Y472" s="54"/>
      <c r="Z472" s="54"/>
      <c r="AA472" s="119" t="s">
        <v>29</v>
      </c>
      <c r="AB472" s="119"/>
      <c r="AC472" s="119"/>
      <c r="AD472" s="119"/>
      <c r="AE472" s="54"/>
      <c r="AF472" s="48"/>
      <c r="AG472" s="49"/>
    </row>
    <row r="473" spans="1:33" s="50" customFormat="1" ht="12.75">
      <c r="A473" s="43"/>
      <c r="B473" s="44"/>
      <c r="C473" s="54"/>
      <c r="D473" s="119" t="s">
        <v>25</v>
      </c>
      <c r="E473" s="119"/>
      <c r="F473" s="119"/>
      <c r="G473" s="119"/>
      <c r="H473" s="54"/>
      <c r="I473" s="119" t="s">
        <v>25</v>
      </c>
      <c r="J473" s="119"/>
      <c r="K473" s="119"/>
      <c r="L473" s="119"/>
      <c r="M473" s="119"/>
      <c r="N473" s="54"/>
      <c r="O473" s="69"/>
      <c r="P473" s="69"/>
      <c r="Q473" s="69"/>
      <c r="R473" s="119" t="s">
        <v>26</v>
      </c>
      <c r="S473" s="119"/>
      <c r="T473" s="119"/>
      <c r="U473" s="119"/>
      <c r="V473" s="119"/>
      <c r="W473" s="54"/>
      <c r="X473" s="54"/>
      <c r="Y473" s="54"/>
      <c r="Z473" s="182" t="s">
        <v>26</v>
      </c>
      <c r="AA473" s="182"/>
      <c r="AB473" s="182"/>
      <c r="AC473" s="182"/>
      <c r="AD473" s="54"/>
      <c r="AE473" s="54"/>
      <c r="AF473" s="48"/>
      <c r="AG473" s="49"/>
    </row>
    <row r="474" spans="1:33" s="50" customFormat="1" ht="12.75">
      <c r="A474" s="43"/>
      <c r="B474" s="44"/>
      <c r="C474" s="54"/>
      <c r="D474" s="54"/>
      <c r="E474" s="54"/>
      <c r="F474" s="54"/>
      <c r="G474" s="90"/>
      <c r="H474" s="54"/>
      <c r="I474" s="54"/>
      <c r="J474" s="54"/>
      <c r="K474" s="54"/>
      <c r="L474" s="54"/>
      <c r="M474" s="54"/>
      <c r="N474" s="54"/>
      <c r="O474" s="69"/>
      <c r="P474" s="69"/>
      <c r="Q474" s="69"/>
      <c r="R474" s="69"/>
      <c r="S474" s="69"/>
      <c r="T474" s="54"/>
      <c r="U474" s="54"/>
      <c r="V474" s="54"/>
      <c r="W474" s="54"/>
      <c r="X474" s="54"/>
      <c r="Y474" s="54"/>
      <c r="Z474" s="54"/>
      <c r="AA474" s="54"/>
      <c r="AB474" s="54"/>
      <c r="AC474" s="54"/>
      <c r="AD474" s="54"/>
      <c r="AE474" s="54"/>
      <c r="AF474" s="48"/>
      <c r="AG474" s="49"/>
    </row>
    <row r="475" spans="1:33" s="50" customFormat="1" ht="12.75">
      <c r="A475" s="43"/>
      <c r="B475" s="44"/>
      <c r="C475" s="54"/>
      <c r="D475" s="40" t="s">
        <v>28</v>
      </c>
      <c r="E475" s="40"/>
      <c r="F475" s="40"/>
      <c r="G475" s="90"/>
      <c r="H475" s="40"/>
      <c r="I475" s="182" t="s">
        <v>23</v>
      </c>
      <c r="J475" s="182"/>
      <c r="K475" s="182"/>
      <c r="L475" s="182"/>
      <c r="M475" s="182"/>
      <c r="N475" s="182"/>
      <c r="O475" s="182"/>
      <c r="P475" s="69"/>
      <c r="Q475" s="69"/>
      <c r="R475" s="119" t="s">
        <v>22</v>
      </c>
      <c r="S475" s="119"/>
      <c r="T475" s="119"/>
      <c r="U475" s="119"/>
      <c r="V475" s="119"/>
      <c r="W475" s="119"/>
      <c r="X475" s="40"/>
      <c r="Y475" s="119" t="s">
        <v>24</v>
      </c>
      <c r="Z475" s="119"/>
      <c r="AA475" s="119"/>
      <c r="AB475" s="119"/>
      <c r="AC475" s="119"/>
      <c r="AD475" s="119"/>
      <c r="AE475" s="54"/>
      <c r="AF475" s="48"/>
      <c r="AG475" s="49"/>
    </row>
    <row r="476" spans="1:33" s="50" customFormat="1" ht="13.5" thickBot="1">
      <c r="A476" s="43"/>
      <c r="B476" s="55"/>
      <c r="C476" s="56"/>
      <c r="D476" s="56"/>
      <c r="E476" s="56"/>
      <c r="F476" s="56"/>
      <c r="G476" s="103"/>
      <c r="H476" s="56"/>
      <c r="I476" s="56"/>
      <c r="J476" s="56"/>
      <c r="K476" s="56"/>
      <c r="L476" s="56"/>
      <c r="M476" s="56"/>
      <c r="N476" s="56"/>
      <c r="O476" s="75"/>
      <c r="P476" s="75"/>
      <c r="Q476" s="75"/>
      <c r="R476" s="75"/>
      <c r="S476" s="75"/>
      <c r="T476" s="56"/>
      <c r="U476" s="56"/>
      <c r="V476" s="56"/>
      <c r="W476" s="56"/>
      <c r="X476" s="56"/>
      <c r="Y476" s="56"/>
      <c r="Z476" s="56"/>
      <c r="AA476" s="56"/>
      <c r="AB476" s="56"/>
      <c r="AC476" s="56"/>
      <c r="AD476" s="56"/>
      <c r="AE476" s="56"/>
      <c r="AF476" s="57"/>
      <c r="AG476" s="49"/>
    </row>
    <row r="477" spans="1:33" s="50" customFormat="1" ht="13.5" thickBot="1">
      <c r="A477" s="183"/>
      <c r="B477" s="184"/>
      <c r="C477" s="184"/>
      <c r="D477" s="184"/>
      <c r="E477" s="184"/>
      <c r="F477" s="184"/>
      <c r="G477" s="184"/>
      <c r="H477" s="184"/>
      <c r="I477" s="184"/>
      <c r="J477" s="184"/>
      <c r="K477" s="184"/>
      <c r="L477" s="184"/>
      <c r="M477" s="184"/>
      <c r="N477" s="184"/>
      <c r="O477" s="184"/>
      <c r="P477" s="184"/>
      <c r="Q477" s="184"/>
      <c r="R477" s="184"/>
      <c r="S477" s="184"/>
      <c r="T477" s="184"/>
      <c r="U477" s="184"/>
      <c r="V477" s="184"/>
      <c r="W477" s="184"/>
      <c r="X477" s="184"/>
      <c r="Y477" s="184"/>
      <c r="Z477" s="184"/>
      <c r="AA477" s="184"/>
      <c r="AB477" s="184"/>
      <c r="AC477" s="184"/>
      <c r="AD477" s="184"/>
      <c r="AE477" s="184"/>
      <c r="AF477" s="184"/>
      <c r="AG477" s="185"/>
    </row>
    <row r="478" spans="1:33" s="50" customFormat="1" ht="12.75">
      <c r="G478" s="104"/>
      <c r="O478" s="76"/>
      <c r="P478" s="76"/>
      <c r="Q478" s="76"/>
      <c r="R478" s="76"/>
      <c r="S478" s="76"/>
    </row>
    <row r="479" spans="1:33" s="50" customFormat="1" ht="12.75">
      <c r="G479" s="104"/>
      <c r="O479" s="76"/>
      <c r="P479" s="76"/>
      <c r="Q479" s="76"/>
      <c r="R479" s="76"/>
      <c r="S479" s="76"/>
    </row>
    <row r="480" spans="1:33" s="50" customFormat="1" ht="12.75">
      <c r="G480" s="104"/>
      <c r="O480" s="76"/>
      <c r="P480" s="76"/>
      <c r="Q480" s="76"/>
      <c r="R480" s="76"/>
      <c r="S480" s="76"/>
    </row>
    <row r="481" spans="1:33" s="50" customFormat="1" ht="13.5" thickBot="1">
      <c r="G481" s="104"/>
      <c r="O481" s="76"/>
      <c r="P481" s="76"/>
      <c r="Q481" s="76"/>
      <c r="R481" s="76"/>
      <c r="S481" s="76"/>
    </row>
    <row r="482" spans="1:33" ht="15.75" thickBot="1">
      <c r="A482" s="23"/>
      <c r="B482" s="22"/>
      <c r="C482" s="22"/>
      <c r="D482" s="22"/>
      <c r="E482" s="22"/>
      <c r="F482" s="22"/>
      <c r="G482" s="94"/>
      <c r="H482" s="22"/>
      <c r="I482" s="22"/>
      <c r="J482" s="22"/>
      <c r="K482" s="22"/>
      <c r="L482" s="22"/>
      <c r="M482" s="22"/>
      <c r="N482" s="22"/>
      <c r="O482" s="67"/>
      <c r="P482" s="67"/>
      <c r="Q482" s="67"/>
      <c r="R482" s="67"/>
      <c r="S482" s="67"/>
      <c r="T482" s="33"/>
      <c r="U482" s="33"/>
      <c r="V482" s="33"/>
      <c r="W482" s="33"/>
      <c r="X482" s="33"/>
      <c r="Y482" s="33"/>
      <c r="Z482" s="33"/>
      <c r="AA482" s="33"/>
      <c r="AB482" s="33"/>
      <c r="AC482" s="33"/>
      <c r="AD482" s="33"/>
      <c r="AE482" s="22"/>
      <c r="AF482" s="22"/>
      <c r="AG482" s="25"/>
    </row>
    <row r="483" spans="1:33" ht="24.75">
      <c r="A483" s="24"/>
      <c r="B483" s="12"/>
      <c r="C483" s="13"/>
      <c r="D483" s="122" t="s">
        <v>0</v>
      </c>
      <c r="E483" s="122"/>
      <c r="F483" s="122"/>
      <c r="G483" s="122"/>
      <c r="H483" s="122"/>
      <c r="I483" s="122"/>
      <c r="J483" s="122"/>
      <c r="K483" s="122"/>
      <c r="L483" s="122"/>
      <c r="M483" s="122"/>
      <c r="N483" s="122"/>
      <c r="O483" s="122"/>
      <c r="P483" s="122"/>
      <c r="Q483" s="122"/>
      <c r="R483" s="122"/>
      <c r="S483" s="122"/>
      <c r="T483" s="122"/>
      <c r="U483" s="122"/>
      <c r="V483" s="122"/>
      <c r="W483" s="122"/>
      <c r="X483" s="122"/>
      <c r="Y483" s="122"/>
      <c r="Z483" s="122"/>
      <c r="AA483" s="122"/>
      <c r="AB483" s="122"/>
      <c r="AC483" s="122"/>
      <c r="AD483" s="122"/>
      <c r="AE483" s="13"/>
      <c r="AF483" s="14"/>
      <c r="AG483" s="26"/>
    </row>
    <row r="484" spans="1:33" ht="22.5">
      <c r="A484" s="24"/>
      <c r="B484" s="15"/>
      <c r="C484" s="16"/>
      <c r="D484" s="123" t="s">
        <v>27</v>
      </c>
      <c r="E484" s="123"/>
      <c r="F484" s="123"/>
      <c r="G484" s="123"/>
      <c r="H484" s="123"/>
      <c r="I484" s="123"/>
      <c r="J484" s="123"/>
      <c r="K484" s="123"/>
      <c r="L484" s="123"/>
      <c r="M484" s="123"/>
      <c r="N484" s="123"/>
      <c r="O484" s="123"/>
      <c r="P484" s="123"/>
      <c r="Q484" s="123"/>
      <c r="R484" s="123"/>
      <c r="S484" s="123"/>
      <c r="T484" s="123"/>
      <c r="U484" s="123"/>
      <c r="V484" s="123"/>
      <c r="W484" s="123"/>
      <c r="X484" s="123"/>
      <c r="Y484" s="123"/>
      <c r="Z484" s="123"/>
      <c r="AA484" s="123"/>
      <c r="AB484" s="123"/>
      <c r="AC484" s="123"/>
      <c r="AD484" s="123"/>
      <c r="AE484" s="16"/>
      <c r="AF484" s="17"/>
      <c r="AG484" s="26"/>
    </row>
    <row r="485" spans="1:33" ht="15.75">
      <c r="A485" s="24"/>
      <c r="B485" s="15"/>
      <c r="C485" s="16"/>
      <c r="D485" s="124" t="s">
        <v>72</v>
      </c>
      <c r="E485" s="124"/>
      <c r="F485" s="124"/>
      <c r="G485" s="124"/>
      <c r="H485" s="124"/>
      <c r="I485" s="124"/>
      <c r="J485" s="124"/>
      <c r="K485" s="124"/>
      <c r="L485" s="124"/>
      <c r="M485" s="124"/>
      <c r="N485" s="124"/>
      <c r="O485" s="124"/>
      <c r="P485" s="124"/>
      <c r="Q485" s="124"/>
      <c r="R485" s="124"/>
      <c r="S485" s="124"/>
      <c r="T485" s="124"/>
      <c r="U485" s="124"/>
      <c r="V485" s="124"/>
      <c r="W485" s="124"/>
      <c r="X485" s="124"/>
      <c r="Y485" s="124"/>
      <c r="Z485" s="124"/>
      <c r="AA485" s="124"/>
      <c r="AB485" s="124"/>
      <c r="AC485" s="124"/>
      <c r="AD485" s="124"/>
      <c r="AE485" s="16"/>
      <c r="AF485" s="17"/>
      <c r="AG485" s="26"/>
    </row>
    <row r="486" spans="1:33">
      <c r="A486" s="24"/>
      <c r="B486" s="15"/>
      <c r="C486" s="16"/>
      <c r="D486" s="30"/>
      <c r="E486" s="30"/>
      <c r="F486" s="30"/>
      <c r="G486" s="95"/>
      <c r="H486" s="30"/>
      <c r="I486" s="30"/>
      <c r="J486" s="30"/>
      <c r="K486" s="30"/>
      <c r="L486" s="30"/>
      <c r="M486" s="30"/>
      <c r="N486" s="30"/>
      <c r="O486" s="68"/>
      <c r="P486" s="68"/>
      <c r="Q486" s="68"/>
      <c r="R486" s="68"/>
      <c r="S486" s="68"/>
      <c r="T486" s="85"/>
      <c r="U486" s="85"/>
      <c r="V486" s="85"/>
      <c r="W486" s="85"/>
      <c r="X486" s="85"/>
      <c r="Y486" s="85"/>
      <c r="Z486" s="85"/>
      <c r="AA486" s="85"/>
      <c r="AB486" s="85"/>
      <c r="AC486" s="85"/>
      <c r="AD486" s="85"/>
      <c r="AE486" s="16"/>
      <c r="AF486" s="17"/>
      <c r="AG486" s="26"/>
    </row>
    <row r="487" spans="1:33" ht="15.75">
      <c r="A487" s="24"/>
      <c r="B487" s="15"/>
      <c r="C487" s="16"/>
      <c r="D487" s="124" t="s">
        <v>64</v>
      </c>
      <c r="E487" s="124"/>
      <c r="F487" s="124"/>
      <c r="G487" s="124"/>
      <c r="H487" s="124"/>
      <c r="I487" s="124"/>
      <c r="J487" s="124"/>
      <c r="K487" s="124"/>
      <c r="L487" s="124"/>
      <c r="M487" s="124"/>
      <c r="N487" s="124"/>
      <c r="O487" s="124"/>
      <c r="P487" s="124"/>
      <c r="Q487" s="124"/>
      <c r="R487" s="124"/>
      <c r="S487" s="124"/>
      <c r="T487" s="124"/>
      <c r="U487" s="124"/>
      <c r="V487" s="124"/>
      <c r="W487" s="124"/>
      <c r="X487" s="124"/>
      <c r="Y487" s="124"/>
      <c r="Z487" s="124"/>
      <c r="AA487" s="124"/>
      <c r="AB487" s="124"/>
      <c r="AC487" s="124"/>
      <c r="AD487" s="124"/>
      <c r="AE487" s="16"/>
      <c r="AF487" s="17"/>
      <c r="AG487" s="26"/>
    </row>
    <row r="488" spans="1:33">
      <c r="A488" s="24"/>
      <c r="B488" s="15"/>
      <c r="C488" s="16"/>
      <c r="D488" s="30"/>
      <c r="E488" s="30"/>
      <c r="F488" s="30"/>
      <c r="G488" s="95"/>
      <c r="H488" s="30"/>
      <c r="I488" s="30"/>
      <c r="J488" s="30"/>
      <c r="K488" s="30"/>
      <c r="L488" s="30"/>
      <c r="M488" s="30"/>
      <c r="N488" s="30"/>
      <c r="O488" s="68"/>
      <c r="P488" s="68"/>
      <c r="Q488" s="68"/>
      <c r="R488" s="68"/>
      <c r="S488" s="68"/>
      <c r="T488" s="85"/>
      <c r="U488" s="85"/>
      <c r="V488" s="85"/>
      <c r="W488" s="85"/>
      <c r="X488" s="85"/>
      <c r="Y488" s="85"/>
      <c r="Z488" s="85"/>
      <c r="AA488" s="85"/>
      <c r="AB488" s="85"/>
      <c r="AC488" s="85"/>
      <c r="AD488" s="85"/>
      <c r="AE488" s="16"/>
      <c r="AF488" s="17"/>
      <c r="AG488" s="26"/>
    </row>
    <row r="489" spans="1:33" ht="15.75">
      <c r="A489" s="24"/>
      <c r="B489" s="15"/>
      <c r="C489" s="16"/>
      <c r="D489" s="124" t="s">
        <v>65</v>
      </c>
      <c r="E489" s="124"/>
      <c r="F489" s="124"/>
      <c r="G489" s="124"/>
      <c r="H489" s="124"/>
      <c r="I489" s="124"/>
      <c r="J489" s="124"/>
      <c r="K489" s="124"/>
      <c r="L489" s="124"/>
      <c r="M489" s="124"/>
      <c r="N489" s="124"/>
      <c r="O489" s="124"/>
      <c r="P489" s="124"/>
      <c r="Q489" s="124"/>
      <c r="R489" s="124"/>
      <c r="S489" s="124"/>
      <c r="T489" s="124"/>
      <c r="U489" s="124"/>
      <c r="V489" s="124"/>
      <c r="W489" s="124"/>
      <c r="X489" s="124"/>
      <c r="Y489" s="124"/>
      <c r="Z489" s="124"/>
      <c r="AA489" s="124"/>
      <c r="AB489" s="124"/>
      <c r="AC489" s="124"/>
      <c r="AD489" s="124"/>
      <c r="AE489" s="16"/>
      <c r="AF489" s="17"/>
      <c r="AG489" s="26"/>
    </row>
    <row r="490" spans="1:33" ht="16.5" thickBot="1">
      <c r="A490" s="24"/>
      <c r="B490" s="15"/>
      <c r="C490" s="16"/>
      <c r="D490" s="84"/>
      <c r="E490" s="84"/>
      <c r="F490" s="84"/>
      <c r="G490" s="96"/>
      <c r="H490" s="84"/>
      <c r="I490" s="84"/>
      <c r="J490" s="84"/>
      <c r="K490" s="84"/>
      <c r="L490" s="84"/>
      <c r="M490" s="84"/>
      <c r="N490" s="84"/>
      <c r="O490" s="69"/>
      <c r="P490" s="69"/>
      <c r="Q490" s="69"/>
      <c r="R490" s="69"/>
      <c r="S490" s="69"/>
      <c r="T490" s="82"/>
      <c r="U490" s="82"/>
      <c r="V490" s="82"/>
      <c r="W490" s="82"/>
      <c r="X490" s="82"/>
      <c r="Y490" s="82"/>
      <c r="Z490" s="82"/>
      <c r="AA490" s="82"/>
      <c r="AB490" s="82"/>
      <c r="AC490" s="82"/>
      <c r="AD490" s="82"/>
      <c r="AE490" s="16"/>
      <c r="AF490" s="17"/>
      <c r="AG490" s="26"/>
    </row>
    <row r="491" spans="1:33" ht="15.75" thickBot="1">
      <c r="A491" s="24"/>
      <c r="B491" s="15"/>
      <c r="C491" s="8"/>
      <c r="D491" s="9"/>
      <c r="E491" s="9"/>
      <c r="F491" s="9"/>
      <c r="G491" s="97"/>
      <c r="H491" s="9"/>
      <c r="I491" s="9"/>
      <c r="J491" s="9"/>
      <c r="K491" s="9"/>
      <c r="L491" s="9"/>
      <c r="M491" s="9"/>
      <c r="N491" s="9"/>
      <c r="O491" s="70"/>
      <c r="P491" s="70"/>
      <c r="Q491" s="70"/>
      <c r="R491" s="70"/>
      <c r="S491" s="70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10"/>
      <c r="AF491" s="17"/>
      <c r="AG491" s="26"/>
    </row>
    <row r="492" spans="1:33">
      <c r="A492" s="24"/>
      <c r="B492" s="15"/>
      <c r="C492" s="5"/>
      <c r="D492" s="125" t="s">
        <v>1</v>
      </c>
      <c r="E492" s="128"/>
      <c r="F492" s="131" t="s">
        <v>21</v>
      </c>
      <c r="G492" s="131"/>
      <c r="H492" s="131"/>
      <c r="I492" s="131"/>
      <c r="J492" s="131"/>
      <c r="K492" s="131"/>
      <c r="L492" s="131"/>
      <c r="M492" s="131"/>
      <c r="N492" s="132"/>
      <c r="O492" s="135" t="s">
        <v>2</v>
      </c>
      <c r="P492" s="135"/>
      <c r="Q492" s="135"/>
      <c r="R492" s="135"/>
      <c r="S492" s="135"/>
      <c r="T492" s="135"/>
      <c r="U492" s="135"/>
      <c r="V492" s="135"/>
      <c r="W492" s="160"/>
      <c r="X492" s="135" t="s">
        <v>3</v>
      </c>
      <c r="Y492" s="135"/>
      <c r="Z492" s="135"/>
      <c r="AA492" s="135"/>
      <c r="AB492" s="135"/>
      <c r="AC492" s="135"/>
      <c r="AD492" s="163"/>
      <c r="AE492" s="4"/>
      <c r="AF492" s="17"/>
      <c r="AG492" s="26"/>
    </row>
    <row r="493" spans="1:33">
      <c r="A493" s="24"/>
      <c r="B493" s="15"/>
      <c r="C493" s="5"/>
      <c r="D493" s="126"/>
      <c r="E493" s="129"/>
      <c r="F493" s="120" t="s">
        <v>4</v>
      </c>
      <c r="G493" s="120"/>
      <c r="H493" s="120" t="s">
        <v>5</v>
      </c>
      <c r="I493" s="120"/>
      <c r="J493" s="120" t="s">
        <v>30</v>
      </c>
      <c r="K493" s="120"/>
      <c r="L493" s="120" t="s">
        <v>7</v>
      </c>
      <c r="M493" s="120"/>
      <c r="N493" s="133"/>
      <c r="O493" s="121" t="s">
        <v>8</v>
      </c>
      <c r="P493" s="121"/>
      <c r="Q493" s="121" t="s">
        <v>9</v>
      </c>
      <c r="R493" s="121"/>
      <c r="S493" s="121" t="s">
        <v>10</v>
      </c>
      <c r="T493" s="121"/>
      <c r="U493" s="121" t="s">
        <v>7</v>
      </c>
      <c r="V493" s="121"/>
      <c r="W493" s="161"/>
      <c r="X493" s="121" t="s">
        <v>11</v>
      </c>
      <c r="Y493" s="121"/>
      <c r="Z493" s="121" t="s">
        <v>6</v>
      </c>
      <c r="AA493" s="121"/>
      <c r="AB493" s="121" t="s">
        <v>12</v>
      </c>
      <c r="AC493" s="121"/>
      <c r="AD493" s="136" t="s">
        <v>20</v>
      </c>
      <c r="AE493" s="4"/>
      <c r="AF493" s="17"/>
      <c r="AG493" s="26"/>
    </row>
    <row r="494" spans="1:33">
      <c r="A494" s="24"/>
      <c r="B494" s="15"/>
      <c r="C494" s="5"/>
      <c r="D494" s="127"/>
      <c r="E494" s="129"/>
      <c r="F494" s="2">
        <v>0.1</v>
      </c>
      <c r="G494" s="91" t="s">
        <v>13</v>
      </c>
      <c r="H494" s="2">
        <v>0.1</v>
      </c>
      <c r="I494" s="83" t="s">
        <v>13</v>
      </c>
      <c r="J494" s="2">
        <v>0.3</v>
      </c>
      <c r="K494" s="83" t="s">
        <v>13</v>
      </c>
      <c r="L494" s="2">
        <v>0.5</v>
      </c>
      <c r="M494" s="83" t="s">
        <v>13</v>
      </c>
      <c r="N494" s="133"/>
      <c r="O494" s="2">
        <v>0.1</v>
      </c>
      <c r="P494" s="83" t="s">
        <v>13</v>
      </c>
      <c r="Q494" s="2">
        <v>0.1</v>
      </c>
      <c r="R494" s="83" t="s">
        <v>13</v>
      </c>
      <c r="S494" s="2">
        <v>0.3</v>
      </c>
      <c r="T494" s="83" t="s">
        <v>13</v>
      </c>
      <c r="U494" s="2">
        <v>0.5</v>
      </c>
      <c r="V494" s="83" t="s">
        <v>13</v>
      </c>
      <c r="W494" s="161"/>
      <c r="X494" s="2">
        <v>0.4</v>
      </c>
      <c r="Y494" s="83" t="s">
        <v>13</v>
      </c>
      <c r="Z494" s="2">
        <v>0.6</v>
      </c>
      <c r="AA494" s="83" t="s">
        <v>13</v>
      </c>
      <c r="AB494" s="2">
        <v>1</v>
      </c>
      <c r="AC494" s="83" t="s">
        <v>13</v>
      </c>
      <c r="AD494" s="137"/>
      <c r="AE494" s="4"/>
      <c r="AF494" s="17"/>
      <c r="AG494" s="26"/>
    </row>
    <row r="495" spans="1:33">
      <c r="A495" s="24"/>
      <c r="B495" s="15"/>
      <c r="C495" s="5"/>
      <c r="D495" s="27" t="s">
        <v>14</v>
      </c>
      <c r="E495" s="129"/>
      <c r="F495" s="83">
        <v>10</v>
      </c>
      <c r="G495" s="91" t="s">
        <v>34</v>
      </c>
      <c r="H495" s="93">
        <v>10</v>
      </c>
      <c r="I495" s="93" t="s">
        <v>34</v>
      </c>
      <c r="J495" s="83">
        <v>29.1</v>
      </c>
      <c r="K495" s="83" t="s">
        <v>34</v>
      </c>
      <c r="L495" s="111">
        <f>SUM(F495:H495:J495)</f>
        <v>49.1</v>
      </c>
      <c r="M495" s="110" t="s">
        <v>34</v>
      </c>
      <c r="N495" s="133"/>
      <c r="O495" s="83">
        <v>10</v>
      </c>
      <c r="P495" s="115" t="s">
        <v>34</v>
      </c>
      <c r="Q495" s="115">
        <v>10</v>
      </c>
      <c r="R495" s="115" t="s">
        <v>34</v>
      </c>
      <c r="S495" s="115">
        <v>28.8</v>
      </c>
      <c r="T495" s="115" t="str">
        <f>IF(S495&gt;=27.3,"A1",IF(S495&gt;=24.3,"A2", IF(S495&gt;=21.3,"B1",IF(S495&gt;=18.3,"B2", IF(S495&gt;=15.3,"C1",IF(S495&gt;=12.3,"C2",IF(S495&gt;=9.9,"D",IF(S495&gt;=6.3,"E1",IF(S495&gt;=6.2,"E2")))))))))</f>
        <v>A1</v>
      </c>
      <c r="U495" s="115">
        <f>O495+Q495+S495</f>
        <v>48.8</v>
      </c>
      <c r="V495" s="115" t="str">
        <f>IF(U495&gt;=45.5,"A1",IF(U495&gt;=40.5,"A2", IF(U495&gt;=35.5,"B1",IF(U495&gt;=30.5,"B2", IF(U495&gt;=25.5,"C1",IF(U495&gt;=20.5,"C2",IF(U495&gt;=16.5,"D",IF(U495&gt;=10.5,"E1",IF(U495&gt;=10.4,"E2")))))))))</f>
        <v>A1</v>
      </c>
      <c r="W495" s="161"/>
      <c r="X495" s="112">
        <f t="shared" ref="X495:X501" si="115">SUM(F495,H495,O495,Q495)</f>
        <v>40</v>
      </c>
      <c r="Y495" s="115" t="str">
        <f>IF(X495&gt;=36.4,"A1",IF(X495&gt;=32.4,"A2", IF(X495&gt;=28.4,"B1",IF(X495&gt;=24.4,"B2", IF(X495&gt;=20.4,"C1",IF(X495&gt;=16.4,"C2",IF(X495&gt;=13.2,"D",IF(X495&gt;=8.4,"E1",IF(X495&gt;=8.3,"E2")))))))))</f>
        <v>A1</v>
      </c>
      <c r="Z495" s="115">
        <f>J495+S495</f>
        <v>57.900000000000006</v>
      </c>
      <c r="AA495" s="115" t="str">
        <f>IF(Z495&gt;=54.5,"A1",IF(Z495&gt;=48.5,"A2", IF(Z495&gt;=42.5,"B1",IF(Z495&gt;=36.5,"B2", IF(Z495&gt;=30.5,"C1",IF(Z495&gt;=24.5,"C2",IF(Z495&gt;=19.8,"D",IF(Z495&gt;=12.6,"E1",IF(Z495&gt;=12.5,"E2")))))))))</f>
        <v>A1</v>
      </c>
      <c r="AB495" s="115">
        <f>L495+U495</f>
        <v>97.9</v>
      </c>
      <c r="AC495" s="115" t="str">
        <f>IF(AB495&gt;=91,"A1",IF(AB495&gt;=81,"A2", IF(AB495&gt;=71,"B1",IF(AB495&gt;=61,"B2", IF(AB495&gt;=51,"C1",IF(AB495&gt;=41,"C2",IF(AB495&gt;=33,"D",IF(AB495&gt;=21,"E1",IF(AB495&gt;=20,"E2")))))))))</f>
        <v>A1</v>
      </c>
      <c r="AD495" s="115">
        <v>10</v>
      </c>
      <c r="AE495" s="4"/>
      <c r="AF495" s="17"/>
      <c r="AG495" s="26"/>
    </row>
    <row r="496" spans="1:33">
      <c r="A496" s="24"/>
      <c r="B496" s="15"/>
      <c r="C496" s="5"/>
      <c r="D496" s="27" t="s">
        <v>15</v>
      </c>
      <c r="E496" s="129"/>
      <c r="F496" s="83">
        <v>8.9</v>
      </c>
      <c r="G496" s="91" t="s">
        <v>35</v>
      </c>
      <c r="H496" s="93">
        <v>9</v>
      </c>
      <c r="I496" s="93" t="s">
        <v>35</v>
      </c>
      <c r="J496" s="83">
        <v>25.2</v>
      </c>
      <c r="K496" s="83" t="s">
        <v>35</v>
      </c>
      <c r="L496" s="111">
        <f>SUM(F496:H496:J496)</f>
        <v>43.099999999999994</v>
      </c>
      <c r="M496" s="110" t="s">
        <v>35</v>
      </c>
      <c r="N496" s="133"/>
      <c r="O496" s="115">
        <v>9.4</v>
      </c>
      <c r="P496" s="115" t="s">
        <v>34</v>
      </c>
      <c r="Q496" s="115">
        <v>8.8000000000000007</v>
      </c>
      <c r="R496" s="115" t="s">
        <v>35</v>
      </c>
      <c r="S496" s="115">
        <v>21.3</v>
      </c>
      <c r="T496" s="115" t="str">
        <f t="shared" ref="T496:T503" si="116">IF(S496&gt;=27.3,"A1",IF(S496&gt;=24.3,"A2", IF(S496&gt;=21.3,"B1",IF(S496&gt;=18.3,"B2", IF(S496&gt;=15.3,"C1",IF(S496&gt;=12.3,"C2",IF(S496&gt;=9.9,"D",IF(S496&gt;=6.3,"E1",IF(S496&gt;=6.2,"E2")))))))))</f>
        <v>B1</v>
      </c>
      <c r="U496" s="115">
        <f t="shared" ref="U496:U501" si="117">O496+Q496+S496</f>
        <v>39.5</v>
      </c>
      <c r="V496" s="115" t="str">
        <f t="shared" ref="V496:V501" si="118">IF(U496&gt;=45.5,"A1",IF(U496&gt;=40.5,"A2", IF(U496&gt;=35.5,"B1",IF(U496&gt;=30.5,"B2", IF(U496&gt;=25.5,"C1",IF(U496&gt;=20.5,"C2",IF(U496&gt;=16.5,"D",IF(U496&gt;=10.5,"E1",IF(U496&gt;=10.4,"E2")))))))))</f>
        <v>B1</v>
      </c>
      <c r="W496" s="161"/>
      <c r="X496" s="115">
        <f t="shared" si="115"/>
        <v>36.099999999999994</v>
      </c>
      <c r="Y496" s="115" t="str">
        <f t="shared" ref="Y496:Y501" si="119">IF(X496&gt;=36.4,"A1",IF(X496&gt;=32.4,"A2", IF(X496&gt;=28.4,"B1",IF(X496&gt;=24.4,"B2", IF(X496&gt;=20.4,"C1",IF(X496&gt;=16.4,"C2",IF(X496&gt;=13.2,"D",IF(X496&gt;=8.4,"E1",IF(X496&gt;=8.3,"E2")))))))))</f>
        <v>A2</v>
      </c>
      <c r="Z496" s="115">
        <f t="shared" ref="Z496:Z503" si="120">J496+S496</f>
        <v>46.5</v>
      </c>
      <c r="AA496" s="115" t="str">
        <f t="shared" ref="AA496:AA503" si="121">IF(Z496&gt;=54.5,"A1",IF(Z496&gt;=48.5,"A2", IF(Z496&gt;=42.5,"B1",IF(Z496&gt;=36.5,"B2", IF(Z496&gt;=30.5,"C1",IF(Z496&gt;=24.5,"C2",IF(Z496&gt;=19.8,"D",IF(Z496&gt;=12.6,"E1",IF(Z496&gt;=12.5,"E2")))))))))</f>
        <v>B1</v>
      </c>
      <c r="AB496" s="115">
        <f t="shared" ref="AB496:AB501" si="122">L496+U496</f>
        <v>82.6</v>
      </c>
      <c r="AC496" s="115" t="str">
        <f t="shared" ref="AC496:AC501" si="123">IF(AB496&gt;=91,"A1",IF(AB496&gt;=81,"A2", IF(AB496&gt;=71,"B1",IF(AB496&gt;=61,"B2", IF(AB496&gt;=51,"C1",IF(AB496&gt;=41,"C2",IF(AB496&gt;=33,"D",IF(AB496&gt;=21,"E1",IF(AB496&gt;=20,"E2")))))))))</f>
        <v>A2</v>
      </c>
      <c r="AD496" s="115">
        <v>9</v>
      </c>
      <c r="AE496" s="4"/>
      <c r="AF496" s="17"/>
      <c r="AG496" s="26"/>
    </row>
    <row r="497" spans="1:33">
      <c r="A497" s="24"/>
      <c r="B497" s="15"/>
      <c r="C497" s="5"/>
      <c r="D497" s="27" t="s">
        <v>16</v>
      </c>
      <c r="E497" s="129"/>
      <c r="F497" s="83">
        <v>6.4</v>
      </c>
      <c r="G497" s="91" t="s">
        <v>39</v>
      </c>
      <c r="H497" s="93">
        <v>7.2</v>
      </c>
      <c r="I497" s="93" t="s">
        <v>36</v>
      </c>
      <c r="J497" s="83">
        <v>21.3</v>
      </c>
      <c r="K497" s="83" t="s">
        <v>36</v>
      </c>
      <c r="L497" s="111">
        <f>SUM(F497:H497:J497)</f>
        <v>34.900000000000006</v>
      </c>
      <c r="M497" s="110" t="s">
        <v>39</v>
      </c>
      <c r="N497" s="133"/>
      <c r="O497" s="115">
        <v>8.8000000000000007</v>
      </c>
      <c r="P497" s="115" t="s">
        <v>35</v>
      </c>
      <c r="Q497" s="115">
        <v>6.6</v>
      </c>
      <c r="R497" s="115" t="s">
        <v>39</v>
      </c>
      <c r="S497" s="115">
        <v>27.3</v>
      </c>
      <c r="T497" s="115" t="str">
        <f t="shared" si="116"/>
        <v>A1</v>
      </c>
      <c r="U497" s="115">
        <f t="shared" si="117"/>
        <v>42.7</v>
      </c>
      <c r="V497" s="115" t="str">
        <f t="shared" si="118"/>
        <v>A2</v>
      </c>
      <c r="W497" s="161"/>
      <c r="X497" s="115">
        <f t="shared" si="115"/>
        <v>29</v>
      </c>
      <c r="Y497" s="115" t="str">
        <f t="shared" si="119"/>
        <v>B1</v>
      </c>
      <c r="Z497" s="115">
        <f t="shared" si="120"/>
        <v>48.6</v>
      </c>
      <c r="AA497" s="115" t="str">
        <f t="shared" si="121"/>
        <v>A2</v>
      </c>
      <c r="AB497" s="115">
        <f t="shared" si="122"/>
        <v>77.600000000000009</v>
      </c>
      <c r="AC497" s="115" t="str">
        <f t="shared" si="123"/>
        <v>B1</v>
      </c>
      <c r="AD497" s="115">
        <v>8</v>
      </c>
      <c r="AE497" s="4"/>
      <c r="AF497" s="17"/>
      <c r="AG497" s="26"/>
    </row>
    <row r="498" spans="1:33">
      <c r="A498" s="24"/>
      <c r="B498" s="15"/>
      <c r="C498" s="5"/>
      <c r="D498" s="27" t="s">
        <v>31</v>
      </c>
      <c r="E498" s="129"/>
      <c r="F498" s="83">
        <v>9.1999999999999993</v>
      </c>
      <c r="G498" s="91" t="s">
        <v>34</v>
      </c>
      <c r="H498" s="93">
        <v>8.8000000000000007</v>
      </c>
      <c r="I498" s="93" t="s">
        <v>35</v>
      </c>
      <c r="J498" s="83">
        <v>27.1</v>
      </c>
      <c r="K498" s="83" t="s">
        <v>34</v>
      </c>
      <c r="L498" s="111">
        <f>SUM(F498:H498:J498)</f>
        <v>45.1</v>
      </c>
      <c r="M498" s="110" t="s">
        <v>34</v>
      </c>
      <c r="N498" s="133"/>
      <c r="O498" s="115">
        <v>9.9</v>
      </c>
      <c r="P498" s="115" t="s">
        <v>34</v>
      </c>
      <c r="Q498" s="115">
        <v>10</v>
      </c>
      <c r="R498" s="115" t="s">
        <v>34</v>
      </c>
      <c r="S498" s="115">
        <v>27.7</v>
      </c>
      <c r="T498" s="115" t="str">
        <f t="shared" si="116"/>
        <v>A1</v>
      </c>
      <c r="U498" s="115">
        <f t="shared" si="117"/>
        <v>47.599999999999994</v>
      </c>
      <c r="V498" s="115" t="str">
        <f t="shared" si="118"/>
        <v>A1</v>
      </c>
      <c r="W498" s="161"/>
      <c r="X498" s="115">
        <f t="shared" si="115"/>
        <v>37.9</v>
      </c>
      <c r="Y498" s="115" t="str">
        <f t="shared" si="119"/>
        <v>A1</v>
      </c>
      <c r="Z498" s="115">
        <f t="shared" si="120"/>
        <v>54.8</v>
      </c>
      <c r="AA498" s="115" t="str">
        <f t="shared" si="121"/>
        <v>A1</v>
      </c>
      <c r="AB498" s="115">
        <f t="shared" si="122"/>
        <v>92.699999999999989</v>
      </c>
      <c r="AC498" s="115" t="str">
        <f t="shared" si="123"/>
        <v>A1</v>
      </c>
      <c r="AD498" s="115">
        <v>10</v>
      </c>
      <c r="AE498" s="4"/>
      <c r="AF498" s="17"/>
      <c r="AG498" s="26"/>
    </row>
    <row r="499" spans="1:33">
      <c r="A499" s="24"/>
      <c r="B499" s="15"/>
      <c r="C499" s="5"/>
      <c r="D499" s="27" t="s">
        <v>32</v>
      </c>
      <c r="E499" s="129"/>
      <c r="F499" s="83">
        <v>9.6</v>
      </c>
      <c r="G499" s="91" t="s">
        <v>34</v>
      </c>
      <c r="H499" s="93">
        <v>9.4</v>
      </c>
      <c r="I499" s="93" t="s">
        <v>34</v>
      </c>
      <c r="J499" s="83">
        <v>28.8</v>
      </c>
      <c r="K499" s="83" t="s">
        <v>34</v>
      </c>
      <c r="L499" s="111">
        <f>SUM(F499:H499:J499)</f>
        <v>47.8</v>
      </c>
      <c r="M499" s="110" t="s">
        <v>34</v>
      </c>
      <c r="N499" s="133"/>
      <c r="O499" s="115">
        <v>10</v>
      </c>
      <c r="P499" s="115" t="s">
        <v>34</v>
      </c>
      <c r="Q499" s="115">
        <v>9.8000000000000007</v>
      </c>
      <c r="R499" s="115" t="s">
        <v>34</v>
      </c>
      <c r="S499" s="115">
        <v>28.2</v>
      </c>
      <c r="T499" s="115" t="str">
        <f t="shared" si="116"/>
        <v>A1</v>
      </c>
      <c r="U499" s="115">
        <f t="shared" si="117"/>
        <v>48</v>
      </c>
      <c r="V499" s="115" t="str">
        <f t="shared" si="118"/>
        <v>A1</v>
      </c>
      <c r="W499" s="161"/>
      <c r="X499" s="115">
        <f t="shared" si="115"/>
        <v>38.799999999999997</v>
      </c>
      <c r="Y499" s="115" t="str">
        <f t="shared" si="119"/>
        <v>A1</v>
      </c>
      <c r="Z499" s="115">
        <f t="shared" si="120"/>
        <v>57</v>
      </c>
      <c r="AA499" s="115" t="str">
        <f t="shared" si="121"/>
        <v>A1</v>
      </c>
      <c r="AB499" s="115">
        <f t="shared" si="122"/>
        <v>95.8</v>
      </c>
      <c r="AC499" s="115" t="str">
        <f t="shared" si="123"/>
        <v>A1</v>
      </c>
      <c r="AD499" s="115">
        <v>10</v>
      </c>
      <c r="AE499" s="4"/>
      <c r="AF499" s="17"/>
      <c r="AG499" s="26"/>
    </row>
    <row r="500" spans="1:33">
      <c r="A500" s="24"/>
      <c r="B500" s="15"/>
      <c r="C500" s="5"/>
      <c r="D500" s="27" t="s">
        <v>17</v>
      </c>
      <c r="E500" s="129"/>
      <c r="F500" s="83">
        <v>8</v>
      </c>
      <c r="G500" s="91" t="s">
        <v>36</v>
      </c>
      <c r="H500" s="93">
        <v>8</v>
      </c>
      <c r="I500" s="93" t="s">
        <v>36</v>
      </c>
      <c r="J500" s="83">
        <v>25.2</v>
      </c>
      <c r="K500" s="83" t="s">
        <v>35</v>
      </c>
      <c r="L500" s="111">
        <f>SUM(F500:H500:J500)</f>
        <v>41.2</v>
      </c>
      <c r="M500" s="110" t="s">
        <v>35</v>
      </c>
      <c r="N500" s="133"/>
      <c r="O500" s="115">
        <v>9.1</v>
      </c>
      <c r="P500" s="115" t="s">
        <v>34</v>
      </c>
      <c r="Q500" s="115">
        <v>9.4</v>
      </c>
      <c r="R500" s="115" t="s">
        <v>34</v>
      </c>
      <c r="S500" s="115">
        <v>24.6</v>
      </c>
      <c r="T500" s="115" t="str">
        <f t="shared" si="116"/>
        <v>A2</v>
      </c>
      <c r="U500" s="115">
        <f t="shared" si="117"/>
        <v>43.1</v>
      </c>
      <c r="V500" s="115" t="str">
        <f t="shared" si="118"/>
        <v>A2</v>
      </c>
      <c r="W500" s="161"/>
      <c r="X500" s="115">
        <f t="shared" si="115"/>
        <v>34.5</v>
      </c>
      <c r="Y500" s="115" t="str">
        <f t="shared" si="119"/>
        <v>A2</v>
      </c>
      <c r="Z500" s="115">
        <f t="shared" si="120"/>
        <v>49.8</v>
      </c>
      <c r="AA500" s="115" t="str">
        <f t="shared" si="121"/>
        <v>A2</v>
      </c>
      <c r="AB500" s="115">
        <f t="shared" si="122"/>
        <v>84.300000000000011</v>
      </c>
      <c r="AC500" s="115" t="str">
        <f t="shared" si="123"/>
        <v>A2</v>
      </c>
      <c r="AD500" s="115">
        <v>9</v>
      </c>
      <c r="AE500" s="4"/>
      <c r="AF500" s="17"/>
      <c r="AG500" s="26"/>
    </row>
    <row r="501" spans="1:33">
      <c r="A501" s="24"/>
      <c r="B501" s="15"/>
      <c r="C501" s="5"/>
      <c r="D501" s="27" t="s">
        <v>18</v>
      </c>
      <c r="E501" s="129"/>
      <c r="F501" s="1"/>
      <c r="G501" s="98" t="s">
        <v>34</v>
      </c>
      <c r="H501" s="81">
        <v>9.1999999999999993</v>
      </c>
      <c r="I501" s="81" t="s">
        <v>34</v>
      </c>
      <c r="J501" s="83">
        <v>28.8</v>
      </c>
      <c r="K501" s="83" t="s">
        <v>34</v>
      </c>
      <c r="L501" s="111">
        <f>SUM(F501:H501:J501)</f>
        <v>38</v>
      </c>
      <c r="M501" s="110" t="s">
        <v>36</v>
      </c>
      <c r="N501" s="133"/>
      <c r="O501" s="115">
        <v>9.8000000000000007</v>
      </c>
      <c r="P501" s="115" t="s">
        <v>34</v>
      </c>
      <c r="Q501" s="115">
        <v>9.1999999999999993</v>
      </c>
      <c r="R501" s="115" t="s">
        <v>34</v>
      </c>
      <c r="S501" s="115">
        <v>19.8</v>
      </c>
      <c r="T501" s="115" t="str">
        <f t="shared" si="116"/>
        <v>B2</v>
      </c>
      <c r="U501" s="115">
        <f t="shared" si="117"/>
        <v>38.799999999999997</v>
      </c>
      <c r="V501" s="115" t="str">
        <f t="shared" si="118"/>
        <v>B1</v>
      </c>
      <c r="W501" s="161"/>
      <c r="X501" s="115">
        <f t="shared" si="115"/>
        <v>28.2</v>
      </c>
      <c r="Y501" s="115" t="str">
        <f t="shared" si="119"/>
        <v>B2</v>
      </c>
      <c r="Z501" s="115">
        <f t="shared" si="120"/>
        <v>48.6</v>
      </c>
      <c r="AA501" s="115" t="str">
        <f t="shared" si="121"/>
        <v>A2</v>
      </c>
      <c r="AB501" s="115">
        <f t="shared" si="122"/>
        <v>76.8</v>
      </c>
      <c r="AC501" s="115" t="str">
        <f t="shared" si="123"/>
        <v>B1</v>
      </c>
      <c r="AD501" s="115">
        <v>8</v>
      </c>
      <c r="AE501" s="4"/>
      <c r="AF501" s="17"/>
      <c r="AG501" s="26"/>
    </row>
    <row r="502" spans="1:33">
      <c r="A502" s="24"/>
      <c r="B502" s="15"/>
      <c r="C502" s="5"/>
      <c r="D502" s="27" t="s">
        <v>33</v>
      </c>
      <c r="E502" s="129"/>
      <c r="F502" s="1"/>
      <c r="G502" s="98"/>
      <c r="H502" s="1"/>
      <c r="I502" s="1"/>
      <c r="J502" s="83">
        <v>13.2</v>
      </c>
      <c r="K502" s="83" t="s">
        <v>37</v>
      </c>
      <c r="L502" s="83"/>
      <c r="M502" s="83"/>
      <c r="N502" s="133"/>
      <c r="O502" s="115"/>
      <c r="P502" s="115"/>
      <c r="Q502" s="115"/>
      <c r="R502" s="115"/>
      <c r="S502" s="115">
        <v>30</v>
      </c>
      <c r="T502" s="115" t="str">
        <f t="shared" si="116"/>
        <v>A1</v>
      </c>
      <c r="U502" s="115"/>
      <c r="V502" s="115"/>
      <c r="W502" s="161"/>
      <c r="X502" s="115"/>
      <c r="Y502" s="115"/>
      <c r="Z502" s="115">
        <f t="shared" si="120"/>
        <v>43.2</v>
      </c>
      <c r="AA502" s="115" t="str">
        <f t="shared" si="121"/>
        <v>B1</v>
      </c>
      <c r="AB502" s="115"/>
      <c r="AC502" s="115"/>
      <c r="AD502" s="115"/>
      <c r="AE502" s="4"/>
      <c r="AF502" s="17"/>
      <c r="AG502" s="26"/>
    </row>
    <row r="503" spans="1:33">
      <c r="A503" s="24"/>
      <c r="B503" s="15"/>
      <c r="C503" s="5"/>
      <c r="D503" s="27" t="s">
        <v>68</v>
      </c>
      <c r="E503" s="129"/>
      <c r="F503" s="1"/>
      <c r="G503" s="98"/>
      <c r="H503" s="1"/>
      <c r="I503" s="107"/>
      <c r="J503" s="107">
        <v>30</v>
      </c>
      <c r="K503" s="107" t="s">
        <v>34</v>
      </c>
      <c r="L503" s="107"/>
      <c r="M503" s="1"/>
      <c r="N503" s="133"/>
      <c r="O503" s="115"/>
      <c r="P503" s="115"/>
      <c r="Q503" s="115"/>
      <c r="R503" s="115"/>
      <c r="S503" s="115">
        <v>27</v>
      </c>
      <c r="T503" s="115" t="str">
        <f t="shared" si="116"/>
        <v>A2</v>
      </c>
      <c r="U503" s="115"/>
      <c r="V503" s="115"/>
      <c r="W503" s="161"/>
      <c r="X503" s="115"/>
      <c r="Y503" s="115"/>
      <c r="Z503" s="115">
        <f t="shared" si="120"/>
        <v>57</v>
      </c>
      <c r="AA503" s="115" t="str">
        <f t="shared" si="121"/>
        <v>A1</v>
      </c>
      <c r="AB503" s="115"/>
      <c r="AC503" s="115"/>
      <c r="AD503" s="115"/>
      <c r="AE503" s="4"/>
      <c r="AF503" s="17"/>
      <c r="AG503" s="26"/>
    </row>
    <row r="504" spans="1:33" s="204" customFormat="1">
      <c r="A504" s="196"/>
      <c r="B504" s="197"/>
      <c r="C504" s="198"/>
      <c r="D504" s="138" t="s">
        <v>19</v>
      </c>
      <c r="E504" s="129"/>
      <c r="F504" s="199"/>
      <c r="G504" s="199"/>
      <c r="H504" s="199"/>
      <c r="I504" s="199"/>
      <c r="J504" s="199"/>
      <c r="K504" s="199"/>
      <c r="L504" s="199" t="s">
        <v>91</v>
      </c>
      <c r="M504" s="199"/>
      <c r="N504" s="133"/>
      <c r="O504" s="121"/>
      <c r="P504" s="121"/>
      <c r="Q504" s="121"/>
      <c r="R504" s="121"/>
      <c r="S504" s="121"/>
      <c r="T504" s="121"/>
      <c r="U504" s="121" t="s">
        <v>102</v>
      </c>
      <c r="V504" s="121"/>
      <c r="W504" s="161"/>
      <c r="X504" s="121"/>
      <c r="Y504" s="121"/>
      <c r="Z504" s="121"/>
      <c r="AA504" s="121"/>
      <c r="AB504" s="152" t="s">
        <v>116</v>
      </c>
      <c r="AC504" s="153"/>
      <c r="AD504" s="200"/>
      <c r="AE504" s="201"/>
      <c r="AF504" s="202"/>
      <c r="AG504" s="203"/>
    </row>
    <row r="505" spans="1:33" s="204" customFormat="1" ht="15.75" thickBot="1">
      <c r="A505" s="196"/>
      <c r="B505" s="197"/>
      <c r="C505" s="198"/>
      <c r="D505" s="139"/>
      <c r="E505" s="130"/>
      <c r="F505" s="205"/>
      <c r="G505" s="205"/>
      <c r="H505" s="205"/>
      <c r="I505" s="205"/>
      <c r="J505" s="205"/>
      <c r="K505" s="205"/>
      <c r="L505" s="205"/>
      <c r="M505" s="205"/>
      <c r="N505" s="134"/>
      <c r="O505" s="181"/>
      <c r="P505" s="181"/>
      <c r="Q505" s="181"/>
      <c r="R505" s="181"/>
      <c r="S505" s="181"/>
      <c r="T505" s="181"/>
      <c r="U505" s="181"/>
      <c r="V505" s="181"/>
      <c r="W505" s="162"/>
      <c r="X505" s="181"/>
      <c r="Y505" s="181"/>
      <c r="Z505" s="181"/>
      <c r="AA505" s="181"/>
      <c r="AB505" s="154"/>
      <c r="AC505" s="155"/>
      <c r="AD505" s="206"/>
      <c r="AE505" s="201"/>
      <c r="AF505" s="202"/>
      <c r="AG505" s="203"/>
    </row>
    <row r="506" spans="1:33" ht="15.75" thickBot="1">
      <c r="A506" s="24"/>
      <c r="B506" s="15"/>
      <c r="C506" s="6"/>
      <c r="D506" s="7"/>
      <c r="E506" s="7"/>
      <c r="F506" s="7"/>
      <c r="G506" s="99"/>
      <c r="H506" s="7"/>
      <c r="I506" s="7"/>
      <c r="J506" s="7"/>
      <c r="K506" s="7"/>
      <c r="L506" s="7"/>
      <c r="M506" s="7"/>
      <c r="N506" s="7"/>
      <c r="O506" s="71"/>
      <c r="P506" s="71"/>
      <c r="Q506" s="71"/>
      <c r="R506" s="71"/>
      <c r="S506" s="71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11"/>
      <c r="AF506" s="17"/>
      <c r="AG506" s="26"/>
    </row>
    <row r="507" spans="1:33">
      <c r="A507" s="24"/>
      <c r="B507" s="15"/>
      <c r="C507" s="16"/>
      <c r="D507" s="16"/>
      <c r="E507" s="16"/>
      <c r="F507" s="16"/>
      <c r="G507" s="95"/>
      <c r="H507" s="16"/>
      <c r="I507" s="16"/>
      <c r="J507" s="16"/>
      <c r="K507" s="16"/>
      <c r="L507" s="16"/>
      <c r="M507" s="16"/>
      <c r="N507" s="16"/>
      <c r="O507" s="68"/>
      <c r="P507" s="68"/>
      <c r="Q507" s="68"/>
      <c r="R507" s="68"/>
      <c r="S507" s="68"/>
      <c r="T507" s="39"/>
      <c r="U507" s="39"/>
      <c r="V507" s="39"/>
      <c r="W507" s="39"/>
      <c r="X507" s="39"/>
      <c r="Y507" s="39"/>
      <c r="Z507" s="39"/>
      <c r="AA507" s="39"/>
      <c r="AB507" s="39"/>
      <c r="AC507" s="39"/>
      <c r="AD507" s="39"/>
      <c r="AE507" s="16"/>
      <c r="AF507" s="17"/>
      <c r="AG507" s="26"/>
    </row>
    <row r="508" spans="1:33">
      <c r="A508" s="24"/>
      <c r="B508" s="15"/>
      <c r="C508" s="16"/>
      <c r="D508" s="16"/>
      <c r="E508" s="16"/>
      <c r="F508" s="16"/>
      <c r="G508" s="95"/>
      <c r="H508" s="16"/>
      <c r="I508" s="16"/>
      <c r="J508" s="16"/>
      <c r="K508" s="16"/>
      <c r="L508" s="16"/>
      <c r="M508" s="16"/>
      <c r="N508" s="16"/>
      <c r="O508" s="68"/>
      <c r="P508" s="68"/>
      <c r="Q508" s="68"/>
      <c r="R508" s="68"/>
      <c r="S508" s="68"/>
      <c r="T508" s="39"/>
      <c r="U508" s="39"/>
      <c r="V508" s="39"/>
      <c r="W508" s="39"/>
      <c r="X508" s="39"/>
      <c r="Y508" s="39"/>
      <c r="Z508" s="39"/>
      <c r="AA508" s="39"/>
      <c r="AB508" s="39"/>
      <c r="AC508" s="39"/>
      <c r="AD508" s="39"/>
      <c r="AE508" s="16"/>
      <c r="AF508" s="17"/>
      <c r="AG508" s="26"/>
    </row>
    <row r="509" spans="1:33">
      <c r="A509" s="24"/>
      <c r="B509" s="15"/>
      <c r="C509" s="16"/>
      <c r="D509" s="16"/>
      <c r="E509" s="16"/>
      <c r="F509" s="16"/>
      <c r="G509" s="95"/>
      <c r="H509" s="16"/>
      <c r="I509" s="16"/>
      <c r="J509" s="16"/>
      <c r="K509" s="16"/>
      <c r="L509" s="16"/>
      <c r="M509" s="16"/>
      <c r="N509" s="16"/>
      <c r="O509" s="68"/>
      <c r="P509" s="68"/>
      <c r="Q509" s="68"/>
      <c r="R509" s="119" t="s">
        <v>79</v>
      </c>
      <c r="S509" s="119"/>
      <c r="T509" s="119"/>
      <c r="U509" s="119"/>
      <c r="V509" s="119"/>
      <c r="W509" s="39"/>
      <c r="X509" s="39"/>
      <c r="Y509" s="39"/>
      <c r="Z509" s="39"/>
      <c r="AA509" s="119"/>
      <c r="AB509" s="119"/>
      <c r="AC509" s="119"/>
      <c r="AD509" s="119"/>
      <c r="AE509" s="16"/>
      <c r="AF509" s="17"/>
      <c r="AG509" s="26"/>
    </row>
    <row r="510" spans="1:33">
      <c r="A510" s="24"/>
      <c r="B510" s="15"/>
      <c r="C510" s="16"/>
      <c r="D510" s="145" t="s">
        <v>25</v>
      </c>
      <c r="E510" s="145"/>
      <c r="F510" s="145"/>
      <c r="G510" s="145"/>
      <c r="H510" s="16"/>
      <c r="I510" s="145" t="s">
        <v>25</v>
      </c>
      <c r="J510" s="145"/>
      <c r="K510" s="145"/>
      <c r="L510" s="145"/>
      <c r="M510" s="145"/>
      <c r="N510" s="16"/>
      <c r="O510" s="68"/>
      <c r="P510" s="68"/>
      <c r="Q510" s="68"/>
      <c r="R510" s="146" t="s">
        <v>26</v>
      </c>
      <c r="S510" s="146"/>
      <c r="T510" s="146"/>
      <c r="U510" s="146"/>
      <c r="V510" s="146"/>
      <c r="W510" s="39"/>
      <c r="X510" s="39"/>
      <c r="Y510" s="39"/>
      <c r="Z510" s="147" t="s">
        <v>26</v>
      </c>
      <c r="AA510" s="147"/>
      <c r="AB510" s="147"/>
      <c r="AC510" s="147"/>
      <c r="AD510" s="39"/>
      <c r="AE510" s="16"/>
      <c r="AF510" s="17"/>
      <c r="AG510" s="26"/>
    </row>
    <row r="511" spans="1:33">
      <c r="A511" s="24"/>
      <c r="B511" s="15"/>
      <c r="C511" s="16"/>
      <c r="D511" s="16"/>
      <c r="E511" s="16"/>
      <c r="F511" s="16"/>
      <c r="G511" s="95"/>
      <c r="H511" s="16"/>
      <c r="I511" s="16"/>
      <c r="J511" s="16"/>
      <c r="K511" s="16"/>
      <c r="L511" s="16"/>
      <c r="M511" s="16"/>
      <c r="N511" s="16"/>
      <c r="O511" s="68"/>
      <c r="P511" s="68"/>
      <c r="Q511" s="68"/>
      <c r="R511" s="68"/>
      <c r="S511" s="68"/>
      <c r="T511" s="39"/>
      <c r="U511" s="39"/>
      <c r="V511" s="39"/>
      <c r="W511" s="39"/>
      <c r="X511" s="39"/>
      <c r="Y511" s="39"/>
      <c r="Z511" s="39"/>
      <c r="AA511" s="39"/>
      <c r="AB511" s="39"/>
      <c r="AC511" s="39"/>
      <c r="AD511" s="39"/>
      <c r="AE511" s="16"/>
      <c r="AF511" s="17"/>
      <c r="AG511" s="26"/>
    </row>
    <row r="512" spans="1:33">
      <c r="A512" s="24"/>
      <c r="B512" s="15"/>
      <c r="C512" s="16"/>
      <c r="D512" s="18" t="s">
        <v>28</v>
      </c>
      <c r="E512" s="18"/>
      <c r="F512" s="18"/>
      <c r="G512" s="95"/>
      <c r="H512" s="18"/>
      <c r="I512" s="164" t="s">
        <v>23</v>
      </c>
      <c r="J512" s="164"/>
      <c r="K512" s="164"/>
      <c r="L512" s="164"/>
      <c r="M512" s="164"/>
      <c r="N512" s="164"/>
      <c r="O512" s="164"/>
      <c r="P512" s="69"/>
      <c r="Q512" s="69"/>
      <c r="R512" s="119" t="s">
        <v>22</v>
      </c>
      <c r="S512" s="119"/>
      <c r="T512" s="119"/>
      <c r="U512" s="119"/>
      <c r="V512" s="119"/>
      <c r="W512" s="119"/>
      <c r="X512" s="40"/>
      <c r="Y512" s="119" t="s">
        <v>24</v>
      </c>
      <c r="Z512" s="119"/>
      <c r="AA512" s="119"/>
      <c r="AB512" s="119"/>
      <c r="AC512" s="119"/>
      <c r="AD512" s="119"/>
      <c r="AE512" s="16"/>
      <c r="AF512" s="17"/>
      <c r="AG512" s="26"/>
    </row>
    <row r="513" spans="1:33" ht="15.75" thickBot="1">
      <c r="A513" s="24"/>
      <c r="B513" s="19"/>
      <c r="C513" s="20"/>
      <c r="D513" s="20"/>
      <c r="E513" s="20"/>
      <c r="F513" s="20"/>
      <c r="G513" s="100"/>
      <c r="H513" s="20"/>
      <c r="I513" s="20"/>
      <c r="J513" s="20"/>
      <c r="K513" s="20"/>
      <c r="L513" s="20"/>
      <c r="M513" s="20"/>
      <c r="N513" s="20"/>
      <c r="O513" s="72"/>
      <c r="P513" s="72"/>
      <c r="Q513" s="72"/>
      <c r="R513" s="72"/>
      <c r="S513" s="72"/>
      <c r="T513" s="41"/>
      <c r="U513" s="41"/>
      <c r="V513" s="41"/>
      <c r="W513" s="41"/>
      <c r="X513" s="41"/>
      <c r="Y513" s="41"/>
      <c r="Z513" s="41"/>
      <c r="AA513" s="41"/>
      <c r="AB513" s="41"/>
      <c r="AC513" s="41"/>
      <c r="AD513" s="41"/>
      <c r="AE513" s="20"/>
      <c r="AF513" s="21"/>
      <c r="AG513" s="26"/>
    </row>
    <row r="514" spans="1:33" ht="15.75" thickBot="1">
      <c r="A514" s="140"/>
      <c r="B514" s="141"/>
      <c r="C514" s="141"/>
      <c r="D514" s="141"/>
      <c r="E514" s="141"/>
      <c r="F514" s="141"/>
      <c r="G514" s="141"/>
      <c r="H514" s="141"/>
      <c r="I514" s="141"/>
      <c r="J514" s="141"/>
      <c r="K514" s="141"/>
      <c r="L514" s="141"/>
      <c r="M514" s="141"/>
      <c r="N514" s="141"/>
      <c r="O514" s="141"/>
      <c r="P514" s="141"/>
      <c r="Q514" s="141"/>
      <c r="R514" s="141"/>
      <c r="S514" s="141"/>
      <c r="T514" s="141"/>
      <c r="U514" s="141"/>
      <c r="V514" s="141"/>
      <c r="W514" s="141"/>
      <c r="X514" s="141"/>
      <c r="Y514" s="141"/>
      <c r="Z514" s="141"/>
      <c r="AA514" s="141"/>
      <c r="AB514" s="141"/>
      <c r="AC514" s="141"/>
      <c r="AD514" s="141"/>
      <c r="AE514" s="141"/>
      <c r="AF514" s="141"/>
      <c r="AG514" s="142"/>
    </row>
    <row r="515" spans="1:33" s="42" customFormat="1" ht="12.75">
      <c r="G515" s="104"/>
      <c r="O515" s="73"/>
      <c r="P515" s="73"/>
      <c r="Q515" s="73"/>
      <c r="R515" s="73"/>
      <c r="S515" s="73"/>
    </row>
    <row r="516" spans="1:33" s="42" customFormat="1" ht="12.75">
      <c r="G516" s="104"/>
      <c r="O516" s="73"/>
      <c r="P516" s="73"/>
      <c r="Q516" s="73"/>
      <c r="R516" s="73"/>
      <c r="S516" s="73"/>
    </row>
    <row r="517" spans="1:33" s="42" customFormat="1" ht="12.75">
      <c r="G517" s="104"/>
      <c r="O517" s="73"/>
      <c r="P517" s="73"/>
      <c r="Q517" s="73"/>
      <c r="R517" s="73"/>
      <c r="S517" s="73"/>
    </row>
    <row r="518" spans="1:33" s="42" customFormat="1" ht="12.75">
      <c r="G518" s="104"/>
      <c r="O518" s="73"/>
      <c r="P518" s="73"/>
      <c r="Q518" s="73"/>
      <c r="R518" s="73"/>
      <c r="S518" s="73"/>
    </row>
    <row r="519" spans="1:33" s="42" customFormat="1" ht="12.75">
      <c r="G519" s="104"/>
      <c r="O519" s="73"/>
      <c r="P519" s="73"/>
      <c r="Q519" s="73"/>
      <c r="R519" s="73"/>
      <c r="S519" s="73"/>
    </row>
    <row r="520" spans="1:33" s="42" customFormat="1" ht="12.75">
      <c r="G520" s="104"/>
      <c r="O520" s="73"/>
      <c r="P520" s="73"/>
      <c r="Q520" s="73"/>
      <c r="R520" s="73"/>
      <c r="S520" s="73"/>
    </row>
    <row r="521" spans="1:33" s="42" customFormat="1" ht="12.75">
      <c r="G521" s="104"/>
      <c r="O521" s="73"/>
      <c r="P521" s="73"/>
      <c r="Q521" s="73"/>
      <c r="R521" s="73"/>
      <c r="S521" s="73"/>
    </row>
    <row r="522" spans="1:33" s="42" customFormat="1" ht="12.75">
      <c r="G522" s="104"/>
      <c r="O522" s="73"/>
      <c r="P522" s="73"/>
      <c r="Q522" s="73"/>
      <c r="R522" s="73"/>
      <c r="S522" s="73"/>
    </row>
    <row r="523" spans="1:33" s="42" customFormat="1" ht="12.75">
      <c r="G523" s="104"/>
      <c r="O523" s="73"/>
      <c r="P523" s="73"/>
      <c r="Q523" s="73"/>
      <c r="R523" s="73"/>
      <c r="S523" s="73"/>
    </row>
    <row r="524" spans="1:33" s="42" customFormat="1" ht="12.75">
      <c r="G524" s="104"/>
      <c r="O524" s="73"/>
      <c r="P524" s="73"/>
      <c r="Q524" s="73"/>
      <c r="R524" s="73"/>
      <c r="S524" s="73"/>
    </row>
    <row r="525" spans="1:33" s="42" customFormat="1" ht="12.75">
      <c r="G525" s="104"/>
      <c r="O525" s="73"/>
      <c r="P525" s="73"/>
      <c r="Q525" s="73"/>
      <c r="R525" s="73"/>
      <c r="S525" s="73"/>
    </row>
    <row r="526" spans="1:33" s="42" customFormat="1" ht="12.75">
      <c r="G526" s="104"/>
      <c r="O526" s="73"/>
      <c r="P526" s="73"/>
      <c r="Q526" s="73"/>
      <c r="R526" s="73"/>
      <c r="S526" s="73"/>
    </row>
    <row r="527" spans="1:33" s="42" customFormat="1" ht="12.75">
      <c r="G527" s="104"/>
      <c r="O527" s="73"/>
      <c r="P527" s="73"/>
      <c r="Q527" s="73"/>
      <c r="R527" s="73"/>
      <c r="S527" s="73"/>
    </row>
    <row r="528" spans="1:33" s="42" customFormat="1" ht="12.75">
      <c r="G528" s="104"/>
      <c r="O528" s="73"/>
      <c r="P528" s="73"/>
      <c r="Q528" s="73"/>
      <c r="R528" s="73"/>
      <c r="S528" s="73"/>
    </row>
    <row r="529" spans="7:19" s="42" customFormat="1" ht="12.75">
      <c r="G529" s="104"/>
      <c r="O529" s="73"/>
      <c r="P529" s="73"/>
      <c r="Q529" s="73"/>
      <c r="R529" s="73"/>
      <c r="S529" s="73"/>
    </row>
    <row r="530" spans="7:19" s="42" customFormat="1" ht="12.75">
      <c r="G530" s="104"/>
      <c r="O530" s="73"/>
      <c r="P530" s="73"/>
      <c r="Q530" s="73"/>
      <c r="R530" s="73"/>
      <c r="S530" s="73"/>
    </row>
    <row r="531" spans="7:19" s="42" customFormat="1" ht="12.75">
      <c r="G531" s="104"/>
      <c r="O531" s="73"/>
      <c r="P531" s="73"/>
      <c r="Q531" s="73"/>
      <c r="R531" s="73"/>
      <c r="S531" s="73"/>
    </row>
    <row r="532" spans="7:19" s="42" customFormat="1" ht="12.75">
      <c r="G532" s="104"/>
      <c r="O532" s="73"/>
      <c r="P532" s="73"/>
      <c r="Q532" s="73"/>
      <c r="R532" s="73"/>
      <c r="S532" s="73"/>
    </row>
    <row r="533" spans="7:19" s="42" customFormat="1" ht="12.75">
      <c r="G533" s="104"/>
      <c r="O533" s="73"/>
      <c r="P533" s="73"/>
      <c r="Q533" s="73"/>
      <c r="R533" s="73"/>
      <c r="S533" s="73"/>
    </row>
    <row r="534" spans="7:19" s="42" customFormat="1" ht="12.75">
      <c r="G534" s="104"/>
      <c r="O534" s="73"/>
      <c r="P534" s="73"/>
      <c r="Q534" s="73"/>
      <c r="R534" s="73"/>
      <c r="S534" s="73"/>
    </row>
    <row r="535" spans="7:19" s="42" customFormat="1" ht="12.75">
      <c r="G535" s="104"/>
      <c r="O535" s="73"/>
      <c r="P535" s="73"/>
      <c r="Q535" s="73"/>
      <c r="R535" s="73"/>
      <c r="S535" s="73"/>
    </row>
    <row r="536" spans="7:19" s="42" customFormat="1" ht="12.75">
      <c r="G536" s="104"/>
      <c r="O536" s="73"/>
      <c r="P536" s="73"/>
      <c r="Q536" s="73"/>
      <c r="R536" s="73"/>
      <c r="S536" s="73"/>
    </row>
    <row r="537" spans="7:19" s="42" customFormat="1" ht="12.75">
      <c r="G537" s="104"/>
      <c r="O537" s="73"/>
      <c r="P537" s="73"/>
      <c r="Q537" s="73"/>
      <c r="R537" s="73"/>
      <c r="S537" s="73"/>
    </row>
    <row r="538" spans="7:19" s="42" customFormat="1" ht="12.75">
      <c r="G538" s="104"/>
      <c r="O538" s="73"/>
      <c r="P538" s="73"/>
      <c r="Q538" s="73"/>
      <c r="R538" s="73"/>
      <c r="S538" s="73"/>
    </row>
    <row r="539" spans="7:19" s="42" customFormat="1" ht="12.75">
      <c r="G539" s="104"/>
      <c r="O539" s="73"/>
      <c r="P539" s="73"/>
      <c r="Q539" s="73"/>
      <c r="R539" s="73"/>
      <c r="S539" s="73"/>
    </row>
    <row r="540" spans="7:19" s="42" customFormat="1" ht="12.75">
      <c r="G540" s="104"/>
      <c r="O540" s="73"/>
      <c r="P540" s="73"/>
      <c r="Q540" s="73"/>
      <c r="R540" s="73"/>
      <c r="S540" s="73"/>
    </row>
    <row r="541" spans="7:19" s="42" customFormat="1" ht="12.75">
      <c r="G541" s="104"/>
      <c r="O541" s="73"/>
      <c r="P541" s="73"/>
      <c r="Q541" s="73"/>
      <c r="R541" s="73"/>
      <c r="S541" s="73"/>
    </row>
    <row r="542" spans="7:19" s="42" customFormat="1" ht="12.75">
      <c r="G542" s="104"/>
      <c r="O542" s="73"/>
      <c r="P542" s="73"/>
      <c r="Q542" s="73"/>
      <c r="R542" s="73"/>
      <c r="S542" s="73"/>
    </row>
    <row r="543" spans="7:19" s="42" customFormat="1" ht="12.75">
      <c r="G543" s="104"/>
      <c r="O543" s="73"/>
      <c r="P543" s="73"/>
      <c r="Q543" s="73"/>
      <c r="R543" s="73"/>
      <c r="S543" s="73"/>
    </row>
  </sheetData>
  <mergeCells count="658">
    <mergeCell ref="I512:O512"/>
    <mergeCell ref="R512:W512"/>
    <mergeCell ref="Y512:AD512"/>
    <mergeCell ref="A514:AG514"/>
    <mergeCell ref="X504:Y505"/>
    <mergeCell ref="Z504:AA505"/>
    <mergeCell ref="AB504:AC505"/>
    <mergeCell ref="AD504:AD505"/>
    <mergeCell ref="R509:V509"/>
    <mergeCell ref="AA509:AD509"/>
    <mergeCell ref="D510:G510"/>
    <mergeCell ref="I510:M510"/>
    <mergeCell ref="R510:V510"/>
    <mergeCell ref="Z510:AC510"/>
    <mergeCell ref="D504:D505"/>
    <mergeCell ref="F504:G505"/>
    <mergeCell ref="H504:I505"/>
    <mergeCell ref="J504:K505"/>
    <mergeCell ref="L504:M505"/>
    <mergeCell ref="O504:P505"/>
    <mergeCell ref="Q504:R505"/>
    <mergeCell ref="S504:T505"/>
    <mergeCell ref="U504:V505"/>
    <mergeCell ref="D483:AD483"/>
    <mergeCell ref="D484:AD484"/>
    <mergeCell ref="D485:AD485"/>
    <mergeCell ref="D487:AD487"/>
    <mergeCell ref="D489:AD489"/>
    <mergeCell ref="D492:D494"/>
    <mergeCell ref="E492:E505"/>
    <mergeCell ref="F492:M492"/>
    <mergeCell ref="N492:N505"/>
    <mergeCell ref="O492:V492"/>
    <mergeCell ref="W492:W505"/>
    <mergeCell ref="X492:AD492"/>
    <mergeCell ref="F493:G493"/>
    <mergeCell ref="H493:I493"/>
    <mergeCell ref="J493:K493"/>
    <mergeCell ref="L493:M493"/>
    <mergeCell ref="O493:P493"/>
    <mergeCell ref="Q493:R493"/>
    <mergeCell ref="S493:T493"/>
    <mergeCell ref="U493:V493"/>
    <mergeCell ref="X493:Y493"/>
    <mergeCell ref="Z493:AA493"/>
    <mergeCell ref="AB493:AC493"/>
    <mergeCell ref="AD493:AD494"/>
    <mergeCell ref="I475:O475"/>
    <mergeCell ref="R475:W475"/>
    <mergeCell ref="Y475:AD475"/>
    <mergeCell ref="A477:AG477"/>
    <mergeCell ref="AD467:AD468"/>
    <mergeCell ref="R472:V472"/>
    <mergeCell ref="AA472:AD472"/>
    <mergeCell ref="D473:G473"/>
    <mergeCell ref="I473:M473"/>
    <mergeCell ref="R473:V473"/>
    <mergeCell ref="Z473:AC473"/>
    <mergeCell ref="Q467:R468"/>
    <mergeCell ref="S467:T468"/>
    <mergeCell ref="U467:V468"/>
    <mergeCell ref="X467:Y468"/>
    <mergeCell ref="Z467:AA468"/>
    <mergeCell ref="AB467:AC468"/>
    <mergeCell ref="D467:D468"/>
    <mergeCell ref="F467:G468"/>
    <mergeCell ref="H467:I468"/>
    <mergeCell ref="J467:K468"/>
    <mergeCell ref="L467:M468"/>
    <mergeCell ref="D448:AD448"/>
    <mergeCell ref="D450:AD450"/>
    <mergeCell ref="D452:AD452"/>
    <mergeCell ref="D455:D457"/>
    <mergeCell ref="E455:E468"/>
    <mergeCell ref="F455:M455"/>
    <mergeCell ref="N455:N468"/>
    <mergeCell ref="O455:V455"/>
    <mergeCell ref="W455:W468"/>
    <mergeCell ref="X455:AD455"/>
    <mergeCell ref="O467:P468"/>
    <mergeCell ref="S456:T456"/>
    <mergeCell ref="U456:V456"/>
    <mergeCell ref="X456:Y456"/>
    <mergeCell ref="Z456:AA456"/>
    <mergeCell ref="AB456:AC456"/>
    <mergeCell ref="AD456:AD457"/>
    <mergeCell ref="F456:G456"/>
    <mergeCell ref="H456:I456"/>
    <mergeCell ref="J456:K456"/>
    <mergeCell ref="L456:M456"/>
    <mergeCell ref="O456:P456"/>
    <mergeCell ref="Q456:R456"/>
    <mergeCell ref="D446:AD446"/>
    <mergeCell ref="D447:AD447"/>
    <mergeCell ref="I438:O438"/>
    <mergeCell ref="R438:W438"/>
    <mergeCell ref="Y438:AD438"/>
    <mergeCell ref="A440:AG440"/>
    <mergeCell ref="AD430:AD431"/>
    <mergeCell ref="R435:V435"/>
    <mergeCell ref="AA435:AD435"/>
    <mergeCell ref="D436:G436"/>
    <mergeCell ref="I436:M436"/>
    <mergeCell ref="R436:V436"/>
    <mergeCell ref="Z436:AC436"/>
    <mergeCell ref="Q430:R431"/>
    <mergeCell ref="S430:T431"/>
    <mergeCell ref="U430:V431"/>
    <mergeCell ref="X430:Y431"/>
    <mergeCell ref="Z430:AA431"/>
    <mergeCell ref="AB430:AC431"/>
    <mergeCell ref="D430:D431"/>
    <mergeCell ref="F430:G431"/>
    <mergeCell ref="H430:I431"/>
    <mergeCell ref="J430:K431"/>
    <mergeCell ref="L430:M431"/>
    <mergeCell ref="D411:AD411"/>
    <mergeCell ref="D413:AD413"/>
    <mergeCell ref="D415:AD415"/>
    <mergeCell ref="D418:D420"/>
    <mergeCell ref="E418:E431"/>
    <mergeCell ref="F418:M418"/>
    <mergeCell ref="N418:N431"/>
    <mergeCell ref="O418:V418"/>
    <mergeCell ref="W418:W431"/>
    <mergeCell ref="X418:AD418"/>
    <mergeCell ref="O430:P431"/>
    <mergeCell ref="S419:T419"/>
    <mergeCell ref="U419:V419"/>
    <mergeCell ref="X419:Y419"/>
    <mergeCell ref="Z419:AA419"/>
    <mergeCell ref="AB419:AC419"/>
    <mergeCell ref="AD419:AD420"/>
    <mergeCell ref="F419:G419"/>
    <mergeCell ref="H419:I419"/>
    <mergeCell ref="J419:K419"/>
    <mergeCell ref="L419:M419"/>
    <mergeCell ref="O419:P419"/>
    <mergeCell ref="Q419:R419"/>
    <mergeCell ref="I401:O401"/>
    <mergeCell ref="R401:W401"/>
    <mergeCell ref="Y401:AD401"/>
    <mergeCell ref="A403:AG403"/>
    <mergeCell ref="D409:AD409"/>
    <mergeCell ref="D410:AD410"/>
    <mergeCell ref="AD393:AD394"/>
    <mergeCell ref="R398:V398"/>
    <mergeCell ref="AA398:AD398"/>
    <mergeCell ref="D399:G399"/>
    <mergeCell ref="I399:M399"/>
    <mergeCell ref="R399:V399"/>
    <mergeCell ref="Z399:AC399"/>
    <mergeCell ref="Q393:R394"/>
    <mergeCell ref="S393:T394"/>
    <mergeCell ref="U393:V394"/>
    <mergeCell ref="X393:Y394"/>
    <mergeCell ref="Z393:AA394"/>
    <mergeCell ref="AB393:AC394"/>
    <mergeCell ref="D393:D394"/>
    <mergeCell ref="F393:G394"/>
    <mergeCell ref="H393:I394"/>
    <mergeCell ref="J393:K394"/>
    <mergeCell ref="L393:M394"/>
    <mergeCell ref="D374:AD374"/>
    <mergeCell ref="D376:AD376"/>
    <mergeCell ref="D378:AD378"/>
    <mergeCell ref="D381:D383"/>
    <mergeCell ref="E381:E394"/>
    <mergeCell ref="F381:M381"/>
    <mergeCell ref="N381:N394"/>
    <mergeCell ref="O381:V381"/>
    <mergeCell ref="W381:W394"/>
    <mergeCell ref="X381:AD381"/>
    <mergeCell ref="O393:P394"/>
    <mergeCell ref="S382:T382"/>
    <mergeCell ref="U382:V382"/>
    <mergeCell ref="X382:Y382"/>
    <mergeCell ref="Z382:AA382"/>
    <mergeCell ref="AB382:AC382"/>
    <mergeCell ref="AD382:AD383"/>
    <mergeCell ref="F382:G382"/>
    <mergeCell ref="H382:I382"/>
    <mergeCell ref="J382:K382"/>
    <mergeCell ref="L382:M382"/>
    <mergeCell ref="O382:P382"/>
    <mergeCell ref="Q382:R382"/>
    <mergeCell ref="I364:O364"/>
    <mergeCell ref="R364:W364"/>
    <mergeCell ref="Y364:AD364"/>
    <mergeCell ref="A366:AG366"/>
    <mergeCell ref="D372:AD372"/>
    <mergeCell ref="D373:AD373"/>
    <mergeCell ref="AD356:AD357"/>
    <mergeCell ref="R361:V361"/>
    <mergeCell ref="AA361:AD361"/>
    <mergeCell ref="D362:G362"/>
    <mergeCell ref="I362:M362"/>
    <mergeCell ref="R362:V362"/>
    <mergeCell ref="Z362:AC362"/>
    <mergeCell ref="Q356:R357"/>
    <mergeCell ref="S356:T357"/>
    <mergeCell ref="U356:V357"/>
    <mergeCell ref="X356:Y357"/>
    <mergeCell ref="Z356:AA357"/>
    <mergeCell ref="AB356:AC357"/>
    <mergeCell ref="D356:D357"/>
    <mergeCell ref="F356:G357"/>
    <mergeCell ref="H356:I357"/>
    <mergeCell ref="J356:K357"/>
    <mergeCell ref="L356:M357"/>
    <mergeCell ref="D337:AD337"/>
    <mergeCell ref="D339:AD339"/>
    <mergeCell ref="D341:AD341"/>
    <mergeCell ref="D344:D346"/>
    <mergeCell ref="E344:E357"/>
    <mergeCell ref="F344:M344"/>
    <mergeCell ref="N344:N357"/>
    <mergeCell ref="O344:V344"/>
    <mergeCell ref="W344:W357"/>
    <mergeCell ref="X344:AD344"/>
    <mergeCell ref="O356:P357"/>
    <mergeCell ref="S345:T345"/>
    <mergeCell ref="U345:V345"/>
    <mergeCell ref="X345:Y345"/>
    <mergeCell ref="Z345:AA345"/>
    <mergeCell ref="AB345:AC345"/>
    <mergeCell ref="AD345:AD346"/>
    <mergeCell ref="F345:G345"/>
    <mergeCell ref="H345:I345"/>
    <mergeCell ref="J345:K345"/>
    <mergeCell ref="L345:M345"/>
    <mergeCell ref="O345:P345"/>
    <mergeCell ref="Q345:R345"/>
    <mergeCell ref="I327:O327"/>
    <mergeCell ref="R327:W327"/>
    <mergeCell ref="Y327:AD327"/>
    <mergeCell ref="A329:AG329"/>
    <mergeCell ref="D335:AD335"/>
    <mergeCell ref="D336:AD336"/>
    <mergeCell ref="AD319:AD320"/>
    <mergeCell ref="R324:V324"/>
    <mergeCell ref="AA324:AD324"/>
    <mergeCell ref="D325:G325"/>
    <mergeCell ref="I325:M325"/>
    <mergeCell ref="R325:V325"/>
    <mergeCell ref="Z325:AC325"/>
    <mergeCell ref="Q319:R320"/>
    <mergeCell ref="S319:T320"/>
    <mergeCell ref="U319:V320"/>
    <mergeCell ref="X319:Y320"/>
    <mergeCell ref="Z319:AA320"/>
    <mergeCell ref="AB319:AC320"/>
    <mergeCell ref="D319:D320"/>
    <mergeCell ref="F319:G320"/>
    <mergeCell ref="H319:I320"/>
    <mergeCell ref="J319:K320"/>
    <mergeCell ref="L319:M320"/>
    <mergeCell ref="D300:AD300"/>
    <mergeCell ref="D302:AD302"/>
    <mergeCell ref="D304:AD304"/>
    <mergeCell ref="D307:D309"/>
    <mergeCell ref="E307:E320"/>
    <mergeCell ref="F307:M307"/>
    <mergeCell ref="N307:N320"/>
    <mergeCell ref="O307:V307"/>
    <mergeCell ref="W307:W320"/>
    <mergeCell ref="X307:AD307"/>
    <mergeCell ref="O319:P320"/>
    <mergeCell ref="S308:T308"/>
    <mergeCell ref="U308:V308"/>
    <mergeCell ref="X308:Y308"/>
    <mergeCell ref="Z308:AA308"/>
    <mergeCell ref="AB308:AC308"/>
    <mergeCell ref="AD308:AD309"/>
    <mergeCell ref="F308:G308"/>
    <mergeCell ref="H308:I308"/>
    <mergeCell ref="J308:K308"/>
    <mergeCell ref="L308:M308"/>
    <mergeCell ref="O308:P308"/>
    <mergeCell ref="Q308:R308"/>
    <mergeCell ref="I290:O290"/>
    <mergeCell ref="R290:W290"/>
    <mergeCell ref="Y290:AD290"/>
    <mergeCell ref="A292:AG292"/>
    <mergeCell ref="D298:AD298"/>
    <mergeCell ref="D299:AD299"/>
    <mergeCell ref="AD282:AD283"/>
    <mergeCell ref="R287:V287"/>
    <mergeCell ref="AA287:AD287"/>
    <mergeCell ref="D288:G288"/>
    <mergeCell ref="I288:M288"/>
    <mergeCell ref="R288:V288"/>
    <mergeCell ref="Z288:AC288"/>
    <mergeCell ref="Q282:R283"/>
    <mergeCell ref="S282:T283"/>
    <mergeCell ref="U282:V283"/>
    <mergeCell ref="X282:Y283"/>
    <mergeCell ref="Z282:AA283"/>
    <mergeCell ref="AB282:AC283"/>
    <mergeCell ref="D282:D283"/>
    <mergeCell ref="F282:G283"/>
    <mergeCell ref="H282:I283"/>
    <mergeCell ref="J282:K283"/>
    <mergeCell ref="L282:M283"/>
    <mergeCell ref="D263:AD263"/>
    <mergeCell ref="D265:AD265"/>
    <mergeCell ref="D267:AD267"/>
    <mergeCell ref="D270:D272"/>
    <mergeCell ref="E270:E283"/>
    <mergeCell ref="F270:M270"/>
    <mergeCell ref="N270:N283"/>
    <mergeCell ref="O270:V270"/>
    <mergeCell ref="W270:W283"/>
    <mergeCell ref="X270:AD270"/>
    <mergeCell ref="O282:P283"/>
    <mergeCell ref="S271:T271"/>
    <mergeCell ref="U271:V271"/>
    <mergeCell ref="X271:Y271"/>
    <mergeCell ref="Z271:AA271"/>
    <mergeCell ref="AB271:AC271"/>
    <mergeCell ref="AD271:AD272"/>
    <mergeCell ref="F271:G271"/>
    <mergeCell ref="H271:I271"/>
    <mergeCell ref="J271:K271"/>
    <mergeCell ref="L271:M271"/>
    <mergeCell ref="O271:P271"/>
    <mergeCell ref="Q271:R271"/>
    <mergeCell ref="I253:O253"/>
    <mergeCell ref="R253:W253"/>
    <mergeCell ref="Y253:AD253"/>
    <mergeCell ref="A255:AG255"/>
    <mergeCell ref="D261:AD261"/>
    <mergeCell ref="D262:AD262"/>
    <mergeCell ref="AD245:AD246"/>
    <mergeCell ref="R250:V250"/>
    <mergeCell ref="AA250:AD250"/>
    <mergeCell ref="D251:G251"/>
    <mergeCell ref="I251:M251"/>
    <mergeCell ref="R251:V251"/>
    <mergeCell ref="Z251:AC251"/>
    <mergeCell ref="Q245:R246"/>
    <mergeCell ref="S245:T246"/>
    <mergeCell ref="U245:V246"/>
    <mergeCell ref="X245:Y246"/>
    <mergeCell ref="Z245:AA246"/>
    <mergeCell ref="AB245:AC246"/>
    <mergeCell ref="D245:D246"/>
    <mergeCell ref="F245:G246"/>
    <mergeCell ref="H245:I246"/>
    <mergeCell ref="J245:K246"/>
    <mergeCell ref="L245:M246"/>
    <mergeCell ref="D226:AD226"/>
    <mergeCell ref="D228:AD228"/>
    <mergeCell ref="D230:AD230"/>
    <mergeCell ref="D233:D235"/>
    <mergeCell ref="E233:E246"/>
    <mergeCell ref="F233:M233"/>
    <mergeCell ref="N233:N246"/>
    <mergeCell ref="O233:V233"/>
    <mergeCell ref="W233:W246"/>
    <mergeCell ref="X233:AD233"/>
    <mergeCell ref="O245:P246"/>
    <mergeCell ref="S234:T234"/>
    <mergeCell ref="U234:V234"/>
    <mergeCell ref="X234:Y234"/>
    <mergeCell ref="Z234:AA234"/>
    <mergeCell ref="AB234:AC234"/>
    <mergeCell ref="AD234:AD235"/>
    <mergeCell ref="F234:G234"/>
    <mergeCell ref="H234:I234"/>
    <mergeCell ref="J234:K234"/>
    <mergeCell ref="L234:M234"/>
    <mergeCell ref="O234:P234"/>
    <mergeCell ref="Q234:R234"/>
    <mergeCell ref="I216:O216"/>
    <mergeCell ref="R216:W216"/>
    <mergeCell ref="Y216:AD216"/>
    <mergeCell ref="A218:AG218"/>
    <mergeCell ref="D224:AD224"/>
    <mergeCell ref="D225:AD225"/>
    <mergeCell ref="AD208:AD209"/>
    <mergeCell ref="R213:V213"/>
    <mergeCell ref="AA213:AD213"/>
    <mergeCell ref="D214:G214"/>
    <mergeCell ref="I214:M214"/>
    <mergeCell ref="R214:V214"/>
    <mergeCell ref="Z214:AC214"/>
    <mergeCell ref="Q208:R209"/>
    <mergeCell ref="S208:T209"/>
    <mergeCell ref="U208:V209"/>
    <mergeCell ref="X208:Y209"/>
    <mergeCell ref="Z208:AA209"/>
    <mergeCell ref="AB208:AC209"/>
    <mergeCell ref="D208:D209"/>
    <mergeCell ref="F208:G209"/>
    <mergeCell ref="H208:I209"/>
    <mergeCell ref="J208:K209"/>
    <mergeCell ref="L208:M209"/>
    <mergeCell ref="D189:AD189"/>
    <mergeCell ref="D191:AD191"/>
    <mergeCell ref="D193:AD193"/>
    <mergeCell ref="D196:D198"/>
    <mergeCell ref="E196:E209"/>
    <mergeCell ref="F196:M196"/>
    <mergeCell ref="N196:N209"/>
    <mergeCell ref="O196:V196"/>
    <mergeCell ref="W196:W209"/>
    <mergeCell ref="X196:AD196"/>
    <mergeCell ref="O208:P209"/>
    <mergeCell ref="S197:T197"/>
    <mergeCell ref="U197:V197"/>
    <mergeCell ref="X197:Y197"/>
    <mergeCell ref="Z197:AA197"/>
    <mergeCell ref="AB197:AC197"/>
    <mergeCell ref="AD197:AD198"/>
    <mergeCell ref="F197:G197"/>
    <mergeCell ref="H197:I197"/>
    <mergeCell ref="J197:K197"/>
    <mergeCell ref="L197:M197"/>
    <mergeCell ref="O197:P197"/>
    <mergeCell ref="Q197:R197"/>
    <mergeCell ref="I179:O179"/>
    <mergeCell ref="R179:W179"/>
    <mergeCell ref="Y179:AD179"/>
    <mergeCell ref="A181:AG181"/>
    <mergeCell ref="D187:AD187"/>
    <mergeCell ref="D188:AD188"/>
    <mergeCell ref="AD171:AD172"/>
    <mergeCell ref="R176:V176"/>
    <mergeCell ref="AA176:AD176"/>
    <mergeCell ref="D177:G177"/>
    <mergeCell ref="I177:M177"/>
    <mergeCell ref="R177:V177"/>
    <mergeCell ref="Z177:AC177"/>
    <mergeCell ref="Q171:R172"/>
    <mergeCell ref="S171:T172"/>
    <mergeCell ref="U171:V172"/>
    <mergeCell ref="X171:Y172"/>
    <mergeCell ref="Z171:AA172"/>
    <mergeCell ref="AB171:AC172"/>
    <mergeCell ref="D171:D172"/>
    <mergeCell ref="F171:G172"/>
    <mergeCell ref="H171:I172"/>
    <mergeCell ref="J171:K172"/>
    <mergeCell ref="L171:M172"/>
    <mergeCell ref="D152:AD152"/>
    <mergeCell ref="D154:AD154"/>
    <mergeCell ref="D156:AD156"/>
    <mergeCell ref="D159:D161"/>
    <mergeCell ref="E159:E172"/>
    <mergeCell ref="F159:M159"/>
    <mergeCell ref="N159:N172"/>
    <mergeCell ref="O159:V159"/>
    <mergeCell ref="W159:W172"/>
    <mergeCell ref="X159:AD159"/>
    <mergeCell ref="O171:P172"/>
    <mergeCell ref="S160:T160"/>
    <mergeCell ref="U160:V160"/>
    <mergeCell ref="X160:Y160"/>
    <mergeCell ref="Z160:AA160"/>
    <mergeCell ref="AB160:AC160"/>
    <mergeCell ref="AD160:AD161"/>
    <mergeCell ref="F160:G160"/>
    <mergeCell ref="H160:I160"/>
    <mergeCell ref="J160:K160"/>
    <mergeCell ref="L160:M160"/>
    <mergeCell ref="O160:P160"/>
    <mergeCell ref="Q160:R160"/>
    <mergeCell ref="I142:O142"/>
    <mergeCell ref="R142:W142"/>
    <mergeCell ref="Y142:AD142"/>
    <mergeCell ref="A144:AG144"/>
    <mergeCell ref="D150:AD150"/>
    <mergeCell ref="D151:AD151"/>
    <mergeCell ref="AD134:AD135"/>
    <mergeCell ref="R139:V139"/>
    <mergeCell ref="AA139:AD139"/>
    <mergeCell ref="D140:G140"/>
    <mergeCell ref="I140:M140"/>
    <mergeCell ref="R140:V140"/>
    <mergeCell ref="Z140:AC140"/>
    <mergeCell ref="Q134:R135"/>
    <mergeCell ref="S134:T135"/>
    <mergeCell ref="U134:V135"/>
    <mergeCell ref="X134:Y135"/>
    <mergeCell ref="Z134:AA135"/>
    <mergeCell ref="AB134:AC135"/>
    <mergeCell ref="D134:D135"/>
    <mergeCell ref="F134:G135"/>
    <mergeCell ref="H134:I135"/>
    <mergeCell ref="J134:K135"/>
    <mergeCell ref="L134:M135"/>
    <mergeCell ref="D115:AD115"/>
    <mergeCell ref="D117:AD117"/>
    <mergeCell ref="D119:AD119"/>
    <mergeCell ref="D122:D124"/>
    <mergeCell ref="E122:E135"/>
    <mergeCell ref="F122:M122"/>
    <mergeCell ref="N122:N135"/>
    <mergeCell ref="O122:V122"/>
    <mergeCell ref="W122:W135"/>
    <mergeCell ref="X122:AD122"/>
    <mergeCell ref="O134:P135"/>
    <mergeCell ref="S123:T123"/>
    <mergeCell ref="U123:V123"/>
    <mergeCell ref="X123:Y123"/>
    <mergeCell ref="Z123:AA123"/>
    <mergeCell ref="AB123:AC123"/>
    <mergeCell ref="AD123:AD124"/>
    <mergeCell ref="F123:G123"/>
    <mergeCell ref="H123:I123"/>
    <mergeCell ref="J123:K123"/>
    <mergeCell ref="L123:M123"/>
    <mergeCell ref="O123:P123"/>
    <mergeCell ref="Q123:R123"/>
    <mergeCell ref="I105:O105"/>
    <mergeCell ref="R105:W105"/>
    <mergeCell ref="Y105:AD105"/>
    <mergeCell ref="A107:AG107"/>
    <mergeCell ref="D113:AD113"/>
    <mergeCell ref="D114:AD114"/>
    <mergeCell ref="AD97:AD98"/>
    <mergeCell ref="R102:V102"/>
    <mergeCell ref="AA102:AD102"/>
    <mergeCell ref="D103:G103"/>
    <mergeCell ref="I103:M103"/>
    <mergeCell ref="R103:V103"/>
    <mergeCell ref="Z103:AC103"/>
    <mergeCell ref="Q97:R98"/>
    <mergeCell ref="S97:T98"/>
    <mergeCell ref="U97:V98"/>
    <mergeCell ref="X97:Y98"/>
    <mergeCell ref="Z97:AA98"/>
    <mergeCell ref="AB97:AC98"/>
    <mergeCell ref="D97:D98"/>
    <mergeCell ref="F97:G98"/>
    <mergeCell ref="H97:I98"/>
    <mergeCell ref="J97:K98"/>
    <mergeCell ref="L97:M98"/>
    <mergeCell ref="D78:AD78"/>
    <mergeCell ref="D80:AD80"/>
    <mergeCell ref="D82:AD82"/>
    <mergeCell ref="D85:D87"/>
    <mergeCell ref="E85:E98"/>
    <mergeCell ref="F85:M85"/>
    <mergeCell ref="N85:N98"/>
    <mergeCell ref="O85:V85"/>
    <mergeCell ref="W85:W98"/>
    <mergeCell ref="X85:AD85"/>
    <mergeCell ref="O97:P98"/>
    <mergeCell ref="S86:T86"/>
    <mergeCell ref="U86:V86"/>
    <mergeCell ref="X86:Y86"/>
    <mergeCell ref="Z86:AA86"/>
    <mergeCell ref="AB86:AC86"/>
    <mergeCell ref="AD86:AD87"/>
    <mergeCell ref="F86:G86"/>
    <mergeCell ref="H86:I86"/>
    <mergeCell ref="J86:K86"/>
    <mergeCell ref="L86:M86"/>
    <mergeCell ref="O86:P86"/>
    <mergeCell ref="Q86:R86"/>
    <mergeCell ref="I68:O68"/>
    <mergeCell ref="R68:W68"/>
    <mergeCell ref="Y68:AD68"/>
    <mergeCell ref="A70:AG70"/>
    <mergeCell ref="D76:AD76"/>
    <mergeCell ref="D77:AD77"/>
    <mergeCell ref="AD60:AD61"/>
    <mergeCell ref="R65:V65"/>
    <mergeCell ref="AA65:AD65"/>
    <mergeCell ref="D66:G66"/>
    <mergeCell ref="I66:M66"/>
    <mergeCell ref="R66:V66"/>
    <mergeCell ref="Z66:AC66"/>
    <mergeCell ref="Q60:R61"/>
    <mergeCell ref="S60:T61"/>
    <mergeCell ref="U60:V61"/>
    <mergeCell ref="X60:Y61"/>
    <mergeCell ref="Z60:AA61"/>
    <mergeCell ref="AB60:AC61"/>
    <mergeCell ref="D60:D61"/>
    <mergeCell ref="F60:G61"/>
    <mergeCell ref="H60:I61"/>
    <mergeCell ref="J60:K61"/>
    <mergeCell ref="L60:M61"/>
    <mergeCell ref="R31:W31"/>
    <mergeCell ref="D41:AD41"/>
    <mergeCell ref="D43:AD43"/>
    <mergeCell ref="D45:AD45"/>
    <mergeCell ref="D48:D50"/>
    <mergeCell ref="E48:E61"/>
    <mergeCell ref="F48:M48"/>
    <mergeCell ref="N48:N61"/>
    <mergeCell ref="O48:V48"/>
    <mergeCell ref="W48:W61"/>
    <mergeCell ref="X48:AD48"/>
    <mergeCell ref="O60:P61"/>
    <mergeCell ref="S49:T49"/>
    <mergeCell ref="U49:V49"/>
    <mergeCell ref="X49:Y49"/>
    <mergeCell ref="Z49:AA49"/>
    <mergeCell ref="AB49:AC49"/>
    <mergeCell ref="AD49:AD50"/>
    <mergeCell ref="F49:G49"/>
    <mergeCell ref="H49:I49"/>
    <mergeCell ref="J49:K49"/>
    <mergeCell ref="L49:M49"/>
    <mergeCell ref="O49:P49"/>
    <mergeCell ref="Q49:R49"/>
    <mergeCell ref="H23:I24"/>
    <mergeCell ref="A33:AG33"/>
    <mergeCell ref="D39:AD39"/>
    <mergeCell ref="D40:AD40"/>
    <mergeCell ref="AD23:AD24"/>
    <mergeCell ref="R28:V28"/>
    <mergeCell ref="AA28:AD28"/>
    <mergeCell ref="D29:G29"/>
    <mergeCell ref="I29:M29"/>
    <mergeCell ref="R29:V29"/>
    <mergeCell ref="Z29:AC29"/>
    <mergeCell ref="Q23:R24"/>
    <mergeCell ref="S23:T24"/>
    <mergeCell ref="U23:V24"/>
    <mergeCell ref="X23:Y24"/>
    <mergeCell ref="Z23:AA24"/>
    <mergeCell ref="AB23:AC24"/>
    <mergeCell ref="L23:M24"/>
    <mergeCell ref="O23:P24"/>
    <mergeCell ref="W11:W24"/>
    <mergeCell ref="X11:AD11"/>
    <mergeCell ref="F12:G12"/>
    <mergeCell ref="H12:I12"/>
    <mergeCell ref="I31:O31"/>
    <mergeCell ref="J23:K24"/>
    <mergeCell ref="Y31:AD31"/>
    <mergeCell ref="J12:K12"/>
    <mergeCell ref="L12:M12"/>
    <mergeCell ref="O12:P12"/>
    <mergeCell ref="Q12:R12"/>
    <mergeCell ref="S12:T12"/>
    <mergeCell ref="U12:V12"/>
    <mergeCell ref="D2:AD2"/>
    <mergeCell ref="D3:AD3"/>
    <mergeCell ref="D4:AD4"/>
    <mergeCell ref="D6:AD6"/>
    <mergeCell ref="D8:AD8"/>
    <mergeCell ref="D11:D13"/>
    <mergeCell ref="E11:E24"/>
    <mergeCell ref="F11:M11"/>
    <mergeCell ref="N11:N24"/>
    <mergeCell ref="O11:V11"/>
    <mergeCell ref="X12:Y12"/>
    <mergeCell ref="Z12:AA12"/>
    <mergeCell ref="AB12:AC12"/>
    <mergeCell ref="AD12:AD13"/>
    <mergeCell ref="D23:D24"/>
    <mergeCell ref="F23:G24"/>
  </mergeCells>
  <pageMargins left="0.28000000000000003" right="0.2" top="0.69" bottom="0.16" header="0.3" footer="0.72"/>
  <pageSetup scale="90" orientation="landscape" r:id="rId1"/>
  <headerFooter>
    <oddFooter>Page &amp;P</oddFooter>
  </headerFooter>
  <rowBreaks count="13" manualBreakCount="13">
    <brk id="35" max="32" man="1"/>
    <brk id="72" max="32" man="1"/>
    <brk id="109" max="32" man="1"/>
    <brk id="146" max="32" man="1"/>
    <brk id="183" max="32" man="1"/>
    <brk id="220" max="32" man="1"/>
    <brk id="257" max="32" man="1"/>
    <brk id="294" max="32" man="1"/>
    <brk id="331" max="32" man="1"/>
    <brk id="368" max="32" man="1"/>
    <brk id="405" max="32" man="1"/>
    <brk id="442" max="32" man="1"/>
    <brk id="479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6 th FA 1</vt:lpstr>
      <vt:lpstr>Sheet3</vt:lpstr>
      <vt:lpstr>'6 th FA 1'!Print_Area</vt:lpstr>
    </vt:vector>
  </TitlesOfParts>
  <Company>MLC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2017-03-20T10:25:21Z</cp:lastPrinted>
  <dcterms:created xsi:type="dcterms:W3CDTF">2014-10-21T03:08:45Z</dcterms:created>
  <dcterms:modified xsi:type="dcterms:W3CDTF">2017-03-20T10:25:45Z</dcterms:modified>
</cp:coreProperties>
</file>