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5 th FA 1" sheetId="4" r:id="rId1"/>
    <sheet name="Sheet3" sheetId="3" r:id="rId2"/>
  </sheets>
  <definedNames>
    <definedName name="_xlnm.Print_Area" localSheetId="0">'5 th FA 1'!$A$1:$AG$305</definedName>
  </definedNames>
  <calcPr calcId="124519"/>
</workbook>
</file>

<file path=xl/calcChain.xml><?xml version="1.0" encoding="utf-8"?>
<calcChain xmlns="http://schemas.openxmlformats.org/spreadsheetml/2006/main">
  <c r="Z255" i="4"/>
  <c r="AA255" s="1"/>
  <c r="Z216"/>
  <c r="AA216" s="1"/>
  <c r="Z177"/>
  <c r="AA177" s="1"/>
  <c r="Z138"/>
  <c r="AA138"/>
  <c r="Z98"/>
  <c r="AA98"/>
  <c r="Z59"/>
  <c r="AA59"/>
  <c r="Z22"/>
  <c r="AA22"/>
  <c r="Z294"/>
  <c r="AA294"/>
  <c r="T294"/>
  <c r="T292"/>
  <c r="T293"/>
  <c r="Z293"/>
  <c r="AA293" s="1"/>
  <c r="Z292"/>
  <c r="AA292" s="1"/>
  <c r="X292"/>
  <c r="Y292" s="1"/>
  <c r="Z291"/>
  <c r="AA291" s="1"/>
  <c r="X291"/>
  <c r="Y291" s="1"/>
  <c r="Z290"/>
  <c r="AA290" s="1"/>
  <c r="X290"/>
  <c r="Y290" s="1"/>
  <c r="Z289"/>
  <c r="AA289" s="1"/>
  <c r="X289"/>
  <c r="Y289" s="1"/>
  <c r="Z288"/>
  <c r="AA288" s="1"/>
  <c r="X288"/>
  <c r="Y288" s="1"/>
  <c r="Z287"/>
  <c r="AA287" s="1"/>
  <c r="X287"/>
  <c r="Y287" s="1"/>
  <c r="Z286"/>
  <c r="AA286" s="1"/>
  <c r="X286"/>
  <c r="Y286" s="1"/>
  <c r="Z254"/>
  <c r="AA254" s="1"/>
  <c r="Z253"/>
  <c r="AA253" s="1"/>
  <c r="X253"/>
  <c r="Y253" s="1"/>
  <c r="Z252"/>
  <c r="AA252" s="1"/>
  <c r="X252"/>
  <c r="Y252" s="1"/>
  <c r="Z251"/>
  <c r="AA251" s="1"/>
  <c r="X251"/>
  <c r="Y251" s="1"/>
  <c r="AB250"/>
  <c r="AC250" s="1"/>
  <c r="Z250"/>
  <c r="AA250" s="1"/>
  <c r="X250"/>
  <c r="Y250" s="1"/>
  <c r="Z249"/>
  <c r="AA249" s="1"/>
  <c r="X249"/>
  <c r="Y249" s="1"/>
  <c r="Z248"/>
  <c r="AA248" s="1"/>
  <c r="X248"/>
  <c r="Y248" s="1"/>
  <c r="Z247"/>
  <c r="AA247" s="1"/>
  <c r="X247"/>
  <c r="Y247" s="1"/>
  <c r="Z215"/>
  <c r="AA215" s="1"/>
  <c r="Z214"/>
  <c r="AA214" s="1"/>
  <c r="X214"/>
  <c r="Y214" s="1"/>
  <c r="Z213"/>
  <c r="AA213" s="1"/>
  <c r="X213"/>
  <c r="Y213" s="1"/>
  <c r="Z212"/>
  <c r="AA212" s="1"/>
  <c r="X212"/>
  <c r="Y212" s="1"/>
  <c r="Z211"/>
  <c r="AA211" s="1"/>
  <c r="X211"/>
  <c r="Y211" s="1"/>
  <c r="Z210"/>
  <c r="AA210" s="1"/>
  <c r="X210"/>
  <c r="Y210" s="1"/>
  <c r="Z209"/>
  <c r="AA209" s="1"/>
  <c r="X209"/>
  <c r="Y209" s="1"/>
  <c r="Z208"/>
  <c r="AA208" s="1"/>
  <c r="X208"/>
  <c r="Y208" s="1"/>
  <c r="Z176"/>
  <c r="AA176" s="1"/>
  <c r="Z175"/>
  <c r="AA175" s="1"/>
  <c r="X175"/>
  <c r="Y175" s="1"/>
  <c r="Z174"/>
  <c r="AA174" s="1"/>
  <c r="X174"/>
  <c r="Y174" s="1"/>
  <c r="Z173"/>
  <c r="AA173" s="1"/>
  <c r="X173"/>
  <c r="Y173" s="1"/>
  <c r="Z172"/>
  <c r="AA172" s="1"/>
  <c r="X172"/>
  <c r="Y172" s="1"/>
  <c r="Z171"/>
  <c r="AA171" s="1"/>
  <c r="X171"/>
  <c r="Y171" s="1"/>
  <c r="Z170"/>
  <c r="AA170" s="1"/>
  <c r="X170"/>
  <c r="Y170" s="1"/>
  <c r="Z169"/>
  <c r="AA169" s="1"/>
  <c r="X169"/>
  <c r="Y169" s="1"/>
  <c r="Z137"/>
  <c r="AA137" s="1"/>
  <c r="Z136"/>
  <c r="AA136" s="1"/>
  <c r="X136"/>
  <c r="Y136" s="1"/>
  <c r="Z135"/>
  <c r="AA135" s="1"/>
  <c r="X135"/>
  <c r="Y135" s="1"/>
  <c r="Z134"/>
  <c r="AA134" s="1"/>
  <c r="X134"/>
  <c r="Y134" s="1"/>
  <c r="Z133"/>
  <c r="AA133" s="1"/>
  <c r="X133"/>
  <c r="Y133" s="1"/>
  <c r="Z132"/>
  <c r="AA132" s="1"/>
  <c r="X132"/>
  <c r="Y132" s="1"/>
  <c r="Z131"/>
  <c r="AA131" s="1"/>
  <c r="X131"/>
  <c r="Y131" s="1"/>
  <c r="Z130"/>
  <c r="AA130" s="1"/>
  <c r="X130"/>
  <c r="Y130" s="1"/>
  <c r="Z97"/>
  <c r="AA97" s="1"/>
  <c r="Z96"/>
  <c r="AA96" s="1"/>
  <c r="X96"/>
  <c r="Y96" s="1"/>
  <c r="Z95"/>
  <c r="AA95" s="1"/>
  <c r="X95"/>
  <c r="Y95" s="1"/>
  <c r="Z94"/>
  <c r="AA94" s="1"/>
  <c r="X94"/>
  <c r="Y94" s="1"/>
  <c r="Z93"/>
  <c r="AA93" s="1"/>
  <c r="X93"/>
  <c r="Y93" s="1"/>
  <c r="Z92"/>
  <c r="AA92" s="1"/>
  <c r="X92"/>
  <c r="Y92" s="1"/>
  <c r="Z91"/>
  <c r="AA91" s="1"/>
  <c r="X91"/>
  <c r="Y91" s="1"/>
  <c r="Z90"/>
  <c r="AA90" s="1"/>
  <c r="X90"/>
  <c r="Y90" s="1"/>
  <c r="Z58"/>
  <c r="AA58" s="1"/>
  <c r="Z57"/>
  <c r="AA57" s="1"/>
  <c r="X57"/>
  <c r="Y57" s="1"/>
  <c r="Z56"/>
  <c r="AA56" s="1"/>
  <c r="X56"/>
  <c r="Y56" s="1"/>
  <c r="Z55"/>
  <c r="AA55" s="1"/>
  <c r="X55"/>
  <c r="Y55" s="1"/>
  <c r="Z54"/>
  <c r="AA54" s="1"/>
  <c r="X54"/>
  <c r="Y54" s="1"/>
  <c r="Z53"/>
  <c r="AA53" s="1"/>
  <c r="X53"/>
  <c r="Y53" s="1"/>
  <c r="Z52"/>
  <c r="AA52" s="1"/>
  <c r="X52"/>
  <c r="Y52" s="1"/>
  <c r="Z51"/>
  <c r="AA51" s="1"/>
  <c r="X51"/>
  <c r="Y51" s="1"/>
  <c r="Z21"/>
  <c r="AA21" s="1"/>
  <c r="Z20"/>
  <c r="AA20" s="1"/>
  <c r="X20"/>
  <c r="Y20" s="1"/>
  <c r="Z19"/>
  <c r="AA19" s="1"/>
  <c r="X19"/>
  <c r="Y19" s="1"/>
  <c r="Z18"/>
  <c r="AA18" s="1"/>
  <c r="X18"/>
  <c r="Y18" s="1"/>
  <c r="Z17"/>
  <c r="AA17" s="1"/>
  <c r="X17"/>
  <c r="Y17" s="1"/>
  <c r="Z16"/>
  <c r="AA16" s="1"/>
  <c r="X16"/>
  <c r="Y16" s="1"/>
  <c r="Z15"/>
  <c r="AA15" s="1"/>
  <c r="X15"/>
  <c r="Y15" s="1"/>
  <c r="Z14"/>
  <c r="AA14" s="1"/>
  <c r="X14"/>
  <c r="Y14" s="1"/>
  <c r="T22"/>
  <c r="T21"/>
  <c r="U20"/>
  <c r="V20" s="1"/>
  <c r="T20"/>
  <c r="U19"/>
  <c r="T19"/>
  <c r="U18"/>
  <c r="V18" s="1"/>
  <c r="T18"/>
  <c r="U17"/>
  <c r="T17"/>
  <c r="U16"/>
  <c r="V16" s="1"/>
  <c r="T16"/>
  <c r="U15"/>
  <c r="T15"/>
  <c r="U14"/>
  <c r="V14" s="1"/>
  <c r="T14"/>
  <c r="T59"/>
  <c r="T58"/>
  <c r="U57"/>
  <c r="T57"/>
  <c r="U56"/>
  <c r="V56" s="1"/>
  <c r="T56"/>
  <c r="U55"/>
  <c r="T55"/>
  <c r="U54"/>
  <c r="V54" s="1"/>
  <c r="T54"/>
  <c r="V53"/>
  <c r="U53"/>
  <c r="T53"/>
  <c r="U52"/>
  <c r="V52" s="1"/>
  <c r="T52"/>
  <c r="U51"/>
  <c r="T51"/>
  <c r="T98"/>
  <c r="T97"/>
  <c r="U96"/>
  <c r="T96"/>
  <c r="U95"/>
  <c r="V95" s="1"/>
  <c r="T95"/>
  <c r="U94"/>
  <c r="V94" s="1"/>
  <c r="T94"/>
  <c r="U93"/>
  <c r="V93" s="1"/>
  <c r="T93"/>
  <c r="V92"/>
  <c r="U92"/>
  <c r="T92"/>
  <c r="U91"/>
  <c r="V91" s="1"/>
  <c r="T91"/>
  <c r="U90"/>
  <c r="T90"/>
  <c r="T138"/>
  <c r="T137"/>
  <c r="U136"/>
  <c r="V136" s="1"/>
  <c r="T136"/>
  <c r="U135"/>
  <c r="AB135" s="1"/>
  <c r="AC135" s="1"/>
  <c r="T135"/>
  <c r="U134"/>
  <c r="V134" s="1"/>
  <c r="T134"/>
  <c r="V133"/>
  <c r="U133"/>
  <c r="T133"/>
  <c r="U132"/>
  <c r="V132" s="1"/>
  <c r="T132"/>
  <c r="U131"/>
  <c r="AB131" s="1"/>
  <c r="AC131" s="1"/>
  <c r="T131"/>
  <c r="U130"/>
  <c r="V130" s="1"/>
  <c r="T130"/>
  <c r="T177"/>
  <c r="T176"/>
  <c r="U175"/>
  <c r="V175" s="1"/>
  <c r="T175"/>
  <c r="V174"/>
  <c r="U174"/>
  <c r="T174"/>
  <c r="U173"/>
  <c r="V173" s="1"/>
  <c r="T173"/>
  <c r="U172"/>
  <c r="AB172" s="1"/>
  <c r="AC172" s="1"/>
  <c r="T172"/>
  <c r="U171"/>
  <c r="V171" s="1"/>
  <c r="T171"/>
  <c r="V170"/>
  <c r="U170"/>
  <c r="T170"/>
  <c r="U169"/>
  <c r="V169" s="1"/>
  <c r="T169"/>
  <c r="T216"/>
  <c r="T215"/>
  <c r="U214"/>
  <c r="V214" s="1"/>
  <c r="T214"/>
  <c r="U213"/>
  <c r="T213"/>
  <c r="U212"/>
  <c r="V212" s="1"/>
  <c r="T212"/>
  <c r="U211"/>
  <c r="T211"/>
  <c r="U210"/>
  <c r="V210" s="1"/>
  <c r="T210"/>
  <c r="U209"/>
  <c r="T209"/>
  <c r="U208"/>
  <c r="V208" s="1"/>
  <c r="T208"/>
  <c r="T255"/>
  <c r="T254"/>
  <c r="U253"/>
  <c r="T253"/>
  <c r="U252"/>
  <c r="V252" s="1"/>
  <c r="T252"/>
  <c r="V251"/>
  <c r="U251"/>
  <c r="T251"/>
  <c r="U250"/>
  <c r="V250" s="1"/>
  <c r="T250"/>
  <c r="U249"/>
  <c r="T249"/>
  <c r="U248"/>
  <c r="V248" s="1"/>
  <c r="T248"/>
  <c r="U247"/>
  <c r="V247" s="1"/>
  <c r="T247"/>
  <c r="L293"/>
  <c r="L294"/>
  <c r="U292"/>
  <c r="U291"/>
  <c r="V291" s="1"/>
  <c r="T291"/>
  <c r="U290"/>
  <c r="T290"/>
  <c r="U289"/>
  <c r="V289" s="1"/>
  <c r="T289"/>
  <c r="U288"/>
  <c r="T288"/>
  <c r="U287"/>
  <c r="V287" s="1"/>
  <c r="T287"/>
  <c r="U286"/>
  <c r="V286" s="1"/>
  <c r="T286"/>
  <c r="L287"/>
  <c r="L288"/>
  <c r="L289"/>
  <c r="L290"/>
  <c r="L291"/>
  <c r="L292"/>
  <c r="L248"/>
  <c r="AB248" s="1"/>
  <c r="AC248" s="1"/>
  <c r="L249"/>
  <c r="L250"/>
  <c r="L251"/>
  <c r="L252"/>
  <c r="AB252" s="1"/>
  <c r="AC252" s="1"/>
  <c r="L253"/>
  <c r="L209"/>
  <c r="L210"/>
  <c r="L211"/>
  <c r="L212"/>
  <c r="L213"/>
  <c r="L214"/>
  <c r="L170"/>
  <c r="L171"/>
  <c r="AB171" s="1"/>
  <c r="AC171" s="1"/>
  <c r="L172"/>
  <c r="L173"/>
  <c r="AB173" s="1"/>
  <c r="AC173" s="1"/>
  <c r="L174"/>
  <c r="L175"/>
  <c r="AB175" s="1"/>
  <c r="AC175" s="1"/>
  <c r="L131"/>
  <c r="L132"/>
  <c r="AB132" s="1"/>
  <c r="AC132" s="1"/>
  <c r="L133"/>
  <c r="L134"/>
  <c r="AB134" s="1"/>
  <c r="AC134" s="1"/>
  <c r="L135"/>
  <c r="L136"/>
  <c r="AB136" s="1"/>
  <c r="AC136" s="1"/>
  <c r="L91"/>
  <c r="L92"/>
  <c r="AB92" s="1"/>
  <c r="AC92" s="1"/>
  <c r="L93"/>
  <c r="L94"/>
  <c r="AB94" s="1"/>
  <c r="AC94" s="1"/>
  <c r="L95"/>
  <c r="L96"/>
  <c r="L52"/>
  <c r="L53"/>
  <c r="L54"/>
  <c r="L55"/>
  <c r="L56"/>
  <c r="L57"/>
  <c r="L286"/>
  <c r="L247"/>
  <c r="L208"/>
  <c r="L169"/>
  <c r="L130"/>
  <c r="L90"/>
  <c r="L51"/>
  <c r="AB292" l="1"/>
  <c r="AC292" s="1"/>
  <c r="AB249"/>
  <c r="AC249" s="1"/>
  <c r="AB253"/>
  <c r="AC253" s="1"/>
  <c r="AB55"/>
  <c r="AC55" s="1"/>
  <c r="AB57"/>
  <c r="AC57" s="1"/>
  <c r="AB288"/>
  <c r="AC288" s="1"/>
  <c r="AB290"/>
  <c r="AC290" s="1"/>
  <c r="V249"/>
  <c r="AB251"/>
  <c r="AC251" s="1"/>
  <c r="V253"/>
  <c r="AB209"/>
  <c r="AC209" s="1"/>
  <c r="AB211"/>
  <c r="AC211" s="1"/>
  <c r="AB213"/>
  <c r="AC213" s="1"/>
  <c r="AB170"/>
  <c r="AC170" s="1"/>
  <c r="V172"/>
  <c r="AB174"/>
  <c r="AC174" s="1"/>
  <c r="V131"/>
  <c r="AB133"/>
  <c r="AC133" s="1"/>
  <c r="V135"/>
  <c r="AB90"/>
  <c r="AC90" s="1"/>
  <c r="AB96"/>
  <c r="AC96" s="1"/>
  <c r="AB51"/>
  <c r="AC51" s="1"/>
  <c r="AB53"/>
  <c r="AC53" s="1"/>
  <c r="V19"/>
  <c r="AB247"/>
  <c r="AC247" s="1"/>
  <c r="AB214"/>
  <c r="AC214" s="1"/>
  <c r="V213"/>
  <c r="AB212"/>
  <c r="AC212" s="1"/>
  <c r="V211"/>
  <c r="AB210"/>
  <c r="AC210" s="1"/>
  <c r="V209"/>
  <c r="AB208"/>
  <c r="AC208" s="1"/>
  <c r="AB169"/>
  <c r="AC169" s="1"/>
  <c r="AB130"/>
  <c r="AC130" s="1"/>
  <c r="V96"/>
  <c r="AB95"/>
  <c r="AC95" s="1"/>
  <c r="AB93"/>
  <c r="AC93" s="1"/>
  <c r="AB91"/>
  <c r="AC91" s="1"/>
  <c r="V90"/>
  <c r="V57"/>
  <c r="AB56"/>
  <c r="AC56" s="1"/>
  <c r="V55"/>
  <c r="AB54"/>
  <c r="AC54" s="1"/>
  <c r="AB52"/>
  <c r="AC52" s="1"/>
  <c r="V51"/>
  <c r="V17"/>
  <c r="V15"/>
  <c r="V292"/>
  <c r="V288"/>
  <c r="AB291"/>
  <c r="AC291" s="1"/>
  <c r="V290"/>
  <c r="AB289"/>
  <c r="AC289" s="1"/>
  <c r="AB287"/>
  <c r="AC287" s="1"/>
  <c r="AB286"/>
  <c r="AC286" s="1"/>
  <c r="L15"/>
  <c r="AB15" s="1"/>
  <c r="AC15" s="1"/>
  <c r="L16"/>
  <c r="AB16" s="1"/>
  <c r="AC16" s="1"/>
  <c r="L17"/>
  <c r="AB17" s="1"/>
  <c r="AC17" s="1"/>
  <c r="L18"/>
  <c r="AB18" s="1"/>
  <c r="AC18" s="1"/>
  <c r="L19"/>
  <c r="AB19" s="1"/>
  <c r="AC19" s="1"/>
  <c r="L20"/>
  <c r="AB20" s="1"/>
  <c r="AC20" s="1"/>
  <c r="L14"/>
  <c r="AB14" s="1"/>
  <c r="AC14" s="1"/>
</calcChain>
</file>

<file path=xl/sharedStrings.xml><?xml version="1.0" encoding="utf-8"?>
<sst xmlns="http://schemas.openxmlformats.org/spreadsheetml/2006/main" count="770" uniqueCount="78">
  <si>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</si>
  <si>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</si>
  <si>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</si>
  <si>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</si>
  <si>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</si>
  <si>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</si>
  <si>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</si>
  <si>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</si>
  <si>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</si>
  <si>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</si>
  <si>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</si>
  <si>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</si>
  <si>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</si>
  <si>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</si>
  <si>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</si>
  <si>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</si>
  <si>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</si>
  <si>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Sanskrit</t>
  </si>
  <si>
    <t>Computer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</si>
  <si>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</si>
  <si>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</si>
  <si>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</si>
  <si>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</si>
  <si>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</si>
  <si>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</si>
  <si>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________________</t>
  </si>
  <si>
    <t>____________________</t>
  </si>
  <si>
    <t>CONSOLIDATED RESULT</t>
  </si>
  <si>
    <t>Signature of Class Teacher</t>
  </si>
  <si>
    <t>PERCENTAGE…………………</t>
  </si>
  <si>
    <t>SA- 1</t>
  </si>
  <si>
    <t>Science</t>
  </si>
  <si>
    <t>S.St</t>
  </si>
  <si>
    <t>GK</t>
  </si>
  <si>
    <t>A2</t>
  </si>
  <si>
    <t>B1</t>
  </si>
  <si>
    <t>B2</t>
  </si>
  <si>
    <t>A1</t>
  </si>
  <si>
    <t>C1</t>
  </si>
  <si>
    <t>Date of Birth -                                                                                                                                Admission No -</t>
  </si>
  <si>
    <t xml:space="preserve">Name of Student - K.M. AVERO           Father Name -       Mother Name - </t>
  </si>
  <si>
    <t>Name of Student - AAYAM BORKAR            Father Name - AMOD BORKAR                                                  Mother Name - RAKHI BORKAR</t>
  </si>
  <si>
    <t>Date of Birth - 05/09/2005                                                                                                                                                        Admission No - 67</t>
  </si>
  <si>
    <t xml:space="preserve">Name of Student - FAIJ WARIS          Father Name - SHAFIG KHAN                                                              Mother Name - SALMA BEGAM </t>
  </si>
  <si>
    <t>Date of Birth - 25/08/2007                                                                                                                                                 Admission No - 66</t>
  </si>
  <si>
    <t>Name of Student - JAY BISEN           Father Name - CHANDRAKISHOR BISEN                                         Mother Name - HULESHWARI BISEN</t>
  </si>
  <si>
    <t>Date of Birth - 08/08/2006                                                                                                                                                       Admission No - 181</t>
  </si>
  <si>
    <t>Name of Student - SHASHANK NAGARGADE          Father Name - HEMANT NAGARGADE                 Mother Name - DULAN NAGARGADE</t>
  </si>
  <si>
    <t>Date of Birth - 03/07/2006                                                                                                                                                        Admission No - 24</t>
  </si>
  <si>
    <t>Name of Student - TANMAY JAIN                                Father Name - BHEESM JAIN                                               Mother Name - DIPTI JAIN</t>
  </si>
  <si>
    <t>Date of Birth - 18/04/2006                                                                                                                                                       Admission No - 211</t>
  </si>
  <si>
    <t>Name of Student - UNNATI IDPANCHE                    Father Name - MAHEDRA IDPACHE                   Mother Name - PRABHAWATI IDPACHE</t>
  </si>
  <si>
    <t>Date of Birth -  07/11/2006                                                                                                                                                     Admission No - 123</t>
  </si>
  <si>
    <t>C2</t>
  </si>
  <si>
    <t>13/06/2006</t>
  </si>
  <si>
    <t>JAI LILHARE</t>
  </si>
  <si>
    <t>MR. DILIP LILHARE</t>
  </si>
  <si>
    <t>MRS. INDRAWANTI LILHARE</t>
  </si>
  <si>
    <t>Name of Student - JAI LILHARE                                Father Name - DILIP LILHARE                            Mother Name - INDRAWANTI LILHARE</t>
  </si>
  <si>
    <t>Date of Birth -  13/06/2006                                                                                                                                                     Admission No - 133</t>
  </si>
  <si>
    <t>VE</t>
  </si>
  <si>
    <t>E1</t>
  </si>
  <si>
    <t>D</t>
  </si>
  <si>
    <t>E2</t>
  </si>
  <si>
    <t>Class-  5 th                       Section :  A                                     Session : 2016-17                                                                          Date - 23/03/2017</t>
  </si>
  <si>
    <t>Class-  5 th                       Section :  A                                     Session : 2016-17                                                                           Date - 23/03/2017</t>
  </si>
  <si>
    <t>Class-  5 th                       Section :  A                                     Session : 2016-17                                                                         Date - 23/03/2017</t>
  </si>
  <si>
    <t xml:space="preserve">CGPA = 9.3 </t>
  </si>
  <si>
    <t>CGPA  =  9.3</t>
  </si>
  <si>
    <t>CGPA  = 8.8</t>
  </si>
  <si>
    <t>CGPA =  6.8</t>
  </si>
  <si>
    <t>CGPA  =  7.7</t>
  </si>
  <si>
    <t>CGPA  =  9.5</t>
  </si>
  <si>
    <t>CGPA  = 7</t>
  </si>
  <si>
    <t>CGPA  =  5.3</t>
  </si>
  <si>
    <t>190/211</t>
  </si>
  <si>
    <t>173/211</t>
  </si>
  <si>
    <t>200/211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</si>
</sst>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sz val="14"/>
      <color theme="1"/>
      <name val="Arial Black"/>
      <family val="2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2" fillId="0" borderId="1" xfId="0" applyFont="1" applyBorder="1"/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9" xfId="0" applyFont="1" applyBorder="1"/>
    <xf numFmtId="0" fontId="0" fillId="2" borderId="7" xfId="0" applyFill="1" applyBorder="1" applyAlignment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10" xfId="0" applyFill="1" applyBorder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0" fillId="3" borderId="5" xfId="0" applyFill="1" applyBorder="1" applyAlignment="1"/>
    <xf numFmtId="0" fontId="0" fillId="3" borderId="7" xfId="0" applyFill="1" applyBorder="1" applyAlignment="1"/>
    <xf numFmtId="0" fontId="7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9" xfId="0" applyFont="1" applyBorder="1"/>
    <xf numFmtId="0" fontId="3" fillId="0" borderId="19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/>
    <xf numFmtId="14" fontId="0" fillId="0" borderId="0" xfId="0" applyNumberFormat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2" fillId="0" borderId="19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AJ305"/>
  <sheetViews>
    <sheetView tabSelected="1" view="pageBreakPreview" topLeftCell="A184" zoomScale="93" zoomScaleSheetLayoutView="93" workbookViewId="0">
      <selection activeCell="AI295" sqref="AI295"/>
    </sheetView>
  </sheetViews>
  <sheetFormatPr defaultRowHeight="15"/>
  <cols>
    <col min="1" max="1" width="1.570312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6" width="4.85546875" customWidth="1"/>
    <col min="7" max="7" width="4.85546875" style="52" customWidth="1"/>
    <col min="8" max="8" width="4.42578125" customWidth="1"/>
    <col min="9" max="9" width="5.28515625" customWidth="1"/>
    <col min="10" max="10" width="6" customWidth="1"/>
    <col min="11" max="11" width="5" customWidth="1"/>
    <col min="12" max="12" width="6.5703125" bestFit="1" customWidth="1"/>
    <col min="13" max="13" width="5.140625" customWidth="1"/>
    <col min="14" max="14" width="0.85546875" customWidth="1"/>
    <col min="15" max="17" width="5" customWidth="1"/>
    <col min="18" max="18" width="5.28515625" customWidth="1"/>
    <col min="19" max="19" width="4.85546875" customWidth="1"/>
    <col min="20" max="20" width="5.5703125" customWidth="1"/>
    <col min="21" max="21" width="4.5703125" customWidth="1"/>
    <col min="22" max="22" width="5.42578125" customWidth="1"/>
    <col min="23" max="23" width="1" customWidth="1"/>
    <col min="24" max="24" width="5.140625" customWidth="1"/>
    <col min="25" max="25" width="5.42578125" customWidth="1"/>
    <col min="26" max="26" width="4.42578125" customWidth="1"/>
    <col min="27" max="27" width="5.28515625" customWidth="1"/>
    <col min="28" max="28" width="5.42578125" customWidth="1"/>
    <col min="29" max="29" width="5.7109375" customWidth="1"/>
    <col min="30" max="30" width="5.85546875" customWidth="1"/>
    <col min="31" max="31" width="1" customWidth="1"/>
    <col min="32" max="32" width="3.5703125" customWidth="1"/>
    <col min="33" max="33" width="1.28515625" customWidth="1"/>
    <col min="36" max="36" width="9.140625" style="37"/>
  </cols>
  <sheetData>
    <row r="1" spans="1:33" ht="7.5" customHeight="1" thickBot="1">
      <c r="A1" s="24"/>
      <c r="B1" s="24"/>
      <c r="C1" s="24"/>
      <c r="D1" s="24"/>
      <c r="E1" s="24"/>
      <c r="F1" s="24"/>
      <c r="G1" s="48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3"/>
      <c r="AA1" s="23"/>
      <c r="AB1" s="23"/>
      <c r="AC1" s="23"/>
      <c r="AD1" s="23"/>
      <c r="AE1" s="23"/>
      <c r="AF1" s="23"/>
      <c r="AG1" s="26"/>
    </row>
    <row r="2" spans="1:33" ht="27" customHeight="1">
      <c r="A2" s="25"/>
      <c r="B2" s="13"/>
      <c r="C2" s="14"/>
      <c r="D2" s="67" t="s">
        <v>0</v>
      </c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14"/>
      <c r="AF2" s="15"/>
      <c r="AG2" s="27"/>
    </row>
    <row r="3" spans="1:33" ht="21" customHeight="1">
      <c r="A3" s="25"/>
      <c r="B3" s="16"/>
      <c r="C3" s="17"/>
      <c r="D3" s="68" t="s">
        <v>27</v>
      </c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17"/>
      <c r="AF3" s="18"/>
      <c r="AG3" s="27"/>
    </row>
    <row r="4" spans="1:33" ht="17.25" customHeight="1">
      <c r="A4" s="25"/>
      <c r="B4" s="16"/>
      <c r="C4" s="17"/>
      <c r="D4" s="69" t="s">
        <v>64</v>
      </c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17"/>
      <c r="AF4" s="18"/>
      <c r="AG4" s="27"/>
    </row>
    <row r="5" spans="1:33" ht="6" customHeight="1">
      <c r="A5" s="25"/>
      <c r="B5" s="16"/>
      <c r="C5" s="17"/>
      <c r="D5" s="29"/>
      <c r="E5" s="29"/>
      <c r="F5" s="29"/>
      <c r="G5" s="42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17"/>
      <c r="AF5" s="18"/>
      <c r="AG5" s="27"/>
    </row>
    <row r="6" spans="1:33" ht="15.75">
      <c r="A6" s="25"/>
      <c r="B6" s="16"/>
      <c r="C6" s="17"/>
      <c r="D6" s="69" t="s">
        <v>41</v>
      </c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17"/>
      <c r="AF6" s="18"/>
      <c r="AG6" s="27"/>
    </row>
    <row r="7" spans="1:33" ht="7.5" customHeight="1">
      <c r="A7" s="25"/>
      <c r="B7" s="16"/>
      <c r="C7" s="17"/>
      <c r="D7" s="29"/>
      <c r="E7" s="29"/>
      <c r="F7" s="29"/>
      <c r="G7" s="42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17"/>
      <c r="AF7" s="18"/>
      <c r="AG7" s="27"/>
    </row>
    <row r="8" spans="1:33" ht="15.75">
      <c r="A8" s="25"/>
      <c r="B8" s="16"/>
      <c r="C8" s="17"/>
      <c r="D8" s="69" t="s">
        <v>42</v>
      </c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17"/>
      <c r="AF8" s="18"/>
      <c r="AG8" s="27"/>
    </row>
    <row r="9" spans="1:33" ht="9.75" customHeight="1" thickBot="1">
      <c r="A9" s="25"/>
      <c r="B9" s="16"/>
      <c r="C9" s="17"/>
      <c r="D9" s="30"/>
      <c r="E9" s="30"/>
      <c r="F9" s="30"/>
      <c r="G9" s="47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17"/>
      <c r="AF9" s="18"/>
      <c r="AG9" s="27"/>
    </row>
    <row r="10" spans="1:33" ht="4.5" customHeight="1" thickBot="1">
      <c r="A10" s="25"/>
      <c r="B10" s="16"/>
      <c r="C10" s="9"/>
      <c r="D10" s="10"/>
      <c r="E10" s="10"/>
      <c r="F10" s="10"/>
      <c r="G10" s="49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1"/>
      <c r="AF10" s="18"/>
      <c r="AG10" s="27"/>
    </row>
    <row r="11" spans="1:33" ht="28.5" customHeight="1">
      <c r="A11" s="25"/>
      <c r="B11" s="16"/>
      <c r="C11" s="6"/>
      <c r="D11" s="70" t="s">
        <v>1</v>
      </c>
      <c r="E11" s="73"/>
      <c r="F11" s="76" t="s">
        <v>21</v>
      </c>
      <c r="G11" s="76"/>
      <c r="H11" s="76"/>
      <c r="I11" s="76"/>
      <c r="J11" s="76"/>
      <c r="K11" s="76"/>
      <c r="L11" s="76"/>
      <c r="M11" s="76"/>
      <c r="N11" s="77"/>
      <c r="O11" s="76" t="s">
        <v>2</v>
      </c>
      <c r="P11" s="76"/>
      <c r="Q11" s="76"/>
      <c r="R11" s="76"/>
      <c r="S11" s="76"/>
      <c r="T11" s="76"/>
      <c r="U11" s="76"/>
      <c r="V11" s="76"/>
      <c r="W11" s="77"/>
      <c r="X11" s="76" t="s">
        <v>3</v>
      </c>
      <c r="Y11" s="76"/>
      <c r="Z11" s="76"/>
      <c r="AA11" s="76"/>
      <c r="AB11" s="76"/>
      <c r="AC11" s="76"/>
      <c r="AD11" s="97"/>
      <c r="AE11" s="5"/>
      <c r="AF11" s="18"/>
      <c r="AG11" s="27"/>
    </row>
    <row r="12" spans="1:33" ht="23.25" customHeight="1">
      <c r="A12" s="25"/>
      <c r="B12" s="16"/>
      <c r="C12" s="6"/>
      <c r="D12" s="71"/>
      <c r="E12" s="74"/>
      <c r="F12" s="66" t="s">
        <v>4</v>
      </c>
      <c r="G12" s="66"/>
      <c r="H12" s="66" t="s">
        <v>5</v>
      </c>
      <c r="I12" s="66"/>
      <c r="J12" s="66" t="s">
        <v>30</v>
      </c>
      <c r="K12" s="66"/>
      <c r="L12" s="66" t="s">
        <v>7</v>
      </c>
      <c r="M12" s="66"/>
      <c r="N12" s="78"/>
      <c r="O12" s="66" t="s">
        <v>8</v>
      </c>
      <c r="P12" s="66"/>
      <c r="Q12" s="66" t="s">
        <v>9</v>
      </c>
      <c r="R12" s="66"/>
      <c r="S12" s="66" t="s">
        <v>10</v>
      </c>
      <c r="T12" s="66"/>
      <c r="U12" s="66" t="s">
        <v>7</v>
      </c>
      <c r="V12" s="66"/>
      <c r="W12" s="78"/>
      <c r="X12" s="66" t="s">
        <v>11</v>
      </c>
      <c r="Y12" s="66"/>
      <c r="Z12" s="66" t="s">
        <v>6</v>
      </c>
      <c r="AA12" s="66"/>
      <c r="AB12" s="66" t="s">
        <v>12</v>
      </c>
      <c r="AC12" s="66"/>
      <c r="AD12" s="80" t="s">
        <v>20</v>
      </c>
      <c r="AE12" s="5"/>
      <c r="AF12" s="18"/>
      <c r="AG12" s="27"/>
    </row>
    <row r="13" spans="1:33" ht="27.75" customHeight="1">
      <c r="A13" s="25"/>
      <c r="B13" s="16"/>
      <c r="C13" s="6"/>
      <c r="D13" s="72"/>
      <c r="E13" s="74"/>
      <c r="F13" s="2">
        <v>0.1</v>
      </c>
      <c r="G13" s="3" t="s">
        <v>13</v>
      </c>
      <c r="H13" s="2">
        <v>0.1</v>
      </c>
      <c r="I13" s="3" t="s">
        <v>13</v>
      </c>
      <c r="J13" s="2">
        <v>0.3</v>
      </c>
      <c r="K13" s="3" t="s">
        <v>13</v>
      </c>
      <c r="L13" s="2">
        <v>0.5</v>
      </c>
      <c r="M13" s="3" t="s">
        <v>13</v>
      </c>
      <c r="N13" s="78"/>
      <c r="O13" s="2">
        <v>0.1</v>
      </c>
      <c r="P13" s="3" t="s">
        <v>13</v>
      </c>
      <c r="Q13" s="2">
        <v>0.1</v>
      </c>
      <c r="R13" s="3" t="s">
        <v>13</v>
      </c>
      <c r="S13" s="2">
        <v>0.3</v>
      </c>
      <c r="T13" s="3" t="s">
        <v>13</v>
      </c>
      <c r="U13" s="2">
        <v>0.5</v>
      </c>
      <c r="V13" s="3" t="s">
        <v>13</v>
      </c>
      <c r="W13" s="78"/>
      <c r="X13" s="2">
        <v>0.4</v>
      </c>
      <c r="Y13" s="3" t="s">
        <v>13</v>
      </c>
      <c r="Z13" s="2">
        <v>0.6</v>
      </c>
      <c r="AA13" s="3" t="s">
        <v>13</v>
      </c>
      <c r="AB13" s="2">
        <v>1</v>
      </c>
      <c r="AC13" s="3" t="s">
        <v>13</v>
      </c>
      <c r="AD13" s="81"/>
      <c r="AE13" s="5"/>
      <c r="AF13" s="18"/>
      <c r="AG13" s="27"/>
    </row>
    <row r="14" spans="1:33" ht="24.95" customHeight="1">
      <c r="A14" s="25"/>
      <c r="B14" s="16"/>
      <c r="C14" s="6"/>
      <c r="D14" s="28" t="s">
        <v>14</v>
      </c>
      <c r="E14" s="74"/>
      <c r="F14" s="3">
        <v>9.4</v>
      </c>
      <c r="G14" s="3" t="s">
        <v>37</v>
      </c>
      <c r="H14" s="3">
        <v>9.6</v>
      </c>
      <c r="I14" s="3" t="s">
        <v>37</v>
      </c>
      <c r="J14" s="3">
        <v>27.9</v>
      </c>
      <c r="K14" s="3" t="s">
        <v>37</v>
      </c>
      <c r="L14" s="59">
        <f>SUM(F14:H14:J14)</f>
        <v>46.9</v>
      </c>
      <c r="M14" s="3" t="s">
        <v>37</v>
      </c>
      <c r="N14" s="78"/>
      <c r="O14" s="3">
        <v>8.4</v>
      </c>
      <c r="P14" s="3" t="s">
        <v>34</v>
      </c>
      <c r="Q14" s="3">
        <v>9.4</v>
      </c>
      <c r="R14" s="3" t="s">
        <v>37</v>
      </c>
      <c r="S14" s="3">
        <v>28.5</v>
      </c>
      <c r="T14" s="3" t="str">
        <f>IF(S14&gt;=27.3,"A1",IF(S14&gt;=24.3,"A2", IF(S14&gt;=21.3,"B1",IF(S14&gt;=18.3,"B2", IF(S14&gt;=15.3,"C1",IF(S14&gt;=12.3,"C2",IF(S14&gt;=9.9,"D",IF(S14&gt;=6.3,"E1",IF(S14&gt;=6.2,"E2")))))))))</f>
        <v>A1</v>
      </c>
      <c r="U14" s="3">
        <f>O14+Q14+S14</f>
        <v>46.3</v>
      </c>
      <c r="V14" s="3" t="str">
        <f>IF(U14&gt;=45.5,"A1",IF(U14&gt;=40.5,"A2", IF(U14&gt;=35.5,"B1",IF(U14&gt;=30.5,"B2", IF(U14&gt;=25.5,"C1",IF(U14&gt;=20.5,"C2",IF(U14&gt;=16.5,"D",IF(U14&gt;=10.5,"E1",IF(U14&gt;=10.4,"E2")))))))))</f>
        <v>A1</v>
      </c>
      <c r="W14" s="78"/>
      <c r="X14" s="3">
        <f t="shared" ref="X14:X21" si="0">SUM(F14,H14,O14,Q14)</f>
        <v>36.799999999999997</v>
      </c>
      <c r="Y14" s="3" t="str">
        <f>IF(X14&gt;=36.4,"A1",IF(X14&gt;=32.4,"A2", IF(X14&gt;=28.4,"B1",IF(X14&gt;=24.4,"B2", IF(X14&gt;=20.4,"C1",IF(X14&gt;=16.4,"C2",IF(X14&gt;=13.2,"D",IF(X14&gt;=8.4,"E1",IF(X14&gt;=8.3,"E2")))))))))</f>
        <v>A1</v>
      </c>
      <c r="Z14" s="3">
        <f>J14+S14</f>
        <v>56.4</v>
      </c>
      <c r="AA14" s="3" t="str">
        <f>IF(Z14&gt;=54.5,"A1",IF(Z14&gt;=48.5,"A2", IF(Z14&gt;=42.5,"B1",IF(Z14&gt;=36.5,"B2", IF(Z14&gt;=30.5,"C1",IF(Z14&gt;=24.5,"C2",IF(Z14&gt;=19.8,"D",IF(Z14&gt;=12.6,"E1",IF(Z14&gt;=12.5,"E2")))))))))</f>
        <v>A1</v>
      </c>
      <c r="AB14" s="3">
        <f>L14+U14</f>
        <v>93.199999999999989</v>
      </c>
      <c r="AC14" s="3" t="str">
        <f>IF(AB14&gt;=91,"A1",IF(AB14&gt;=81,"A2", IF(AB14&gt;=71,"B1",IF(AB14&gt;=61,"B2", IF(AB14&gt;=51,"C1",IF(AB14&gt;=41,"C2",IF(AB14&gt;=33,"D",IF(AB14&gt;=21,"E1",IF(AB14&gt;=20,"E2")))))))))</f>
        <v>A1</v>
      </c>
      <c r="AD14" s="40">
        <v>10</v>
      </c>
      <c r="AE14" s="5"/>
      <c r="AF14" s="18"/>
      <c r="AG14" s="27"/>
    </row>
    <row r="15" spans="1:33" ht="24.95" customHeight="1">
      <c r="A15" s="25"/>
      <c r="B15" s="16"/>
      <c r="C15" s="6"/>
      <c r="D15" s="28" t="s">
        <v>15</v>
      </c>
      <c r="E15" s="74"/>
      <c r="F15" s="3">
        <v>9.1999999999999993</v>
      </c>
      <c r="G15" s="3" t="s">
        <v>37</v>
      </c>
      <c r="H15" s="3">
        <v>9.4</v>
      </c>
      <c r="I15" s="3" t="s">
        <v>37</v>
      </c>
      <c r="J15" s="3">
        <v>25.8</v>
      </c>
      <c r="K15" s="3" t="s">
        <v>34</v>
      </c>
      <c r="L15" s="59">
        <f>SUM(F15:H15:J15)</f>
        <v>44.400000000000006</v>
      </c>
      <c r="M15" s="3" t="s">
        <v>34</v>
      </c>
      <c r="N15" s="78"/>
      <c r="O15" s="3">
        <v>10</v>
      </c>
      <c r="P15" s="3" t="s">
        <v>37</v>
      </c>
      <c r="Q15" s="3">
        <v>9.4</v>
      </c>
      <c r="R15" s="3" t="s">
        <v>37</v>
      </c>
      <c r="S15" s="3">
        <v>28.5</v>
      </c>
      <c r="T15" s="3" t="str">
        <f t="shared" ref="T15:T22" si="1">IF(S15&gt;=27.3,"A1",IF(S15&gt;=24.3,"A2", IF(S15&gt;=21.3,"B1",IF(S15&gt;=18.3,"B2", IF(S15&gt;=15.3,"C1",IF(S15&gt;=12.3,"C2",IF(S15&gt;=9.9,"D",IF(S15&gt;=6.3,"E1",IF(S15&gt;=6.2,"E2")))))))))</f>
        <v>A1</v>
      </c>
      <c r="U15" s="3">
        <f t="shared" ref="U15:U22" si="2">O15+Q15+S15</f>
        <v>47.9</v>
      </c>
      <c r="V15" s="3" t="str">
        <f t="shared" ref="V15:V22" si="3">IF(U15&gt;=45.5,"A1",IF(U15&gt;=40.5,"A2", IF(U15&gt;=35.5,"B1",IF(U15&gt;=30.5,"B2", IF(U15&gt;=25.5,"C1",IF(U15&gt;=20.5,"C2",IF(U15&gt;=16.5,"D",IF(U15&gt;=10.5,"E1",IF(U15&gt;=10.4,"E2")))))))))</f>
        <v>A1</v>
      </c>
      <c r="W15" s="78"/>
      <c r="X15" s="3">
        <f t="shared" si="0"/>
        <v>38</v>
      </c>
      <c r="Y15" s="3" t="str">
        <f t="shared" ref="Y15:Y21" si="4">IF(X15&gt;=36.4,"A1",IF(X15&gt;=32.4,"A2", IF(X15&gt;=28.4,"B1",IF(X15&gt;=24.4,"B2", IF(X15&gt;=20.4,"C1",IF(X15&gt;=16.4,"C2",IF(X15&gt;=13.2,"D",IF(X15&gt;=8.4,"E1",IF(X15&gt;=8.3,"E2")))))))))</f>
        <v>A1</v>
      </c>
      <c r="Z15" s="3">
        <f t="shared" ref="Z15:Z22" si="5">J15+S15</f>
        <v>54.3</v>
      </c>
      <c r="AA15" s="3" t="str">
        <f t="shared" ref="AA15:AA22" si="6">IF(Z15&gt;=54.5,"A1",IF(Z15&gt;=48.5,"A2", IF(Z15&gt;=42.5,"B1",IF(Z15&gt;=36.5,"B2", IF(Z15&gt;=30.5,"C1",IF(Z15&gt;=24.5,"C2",IF(Z15&gt;=19.8,"D",IF(Z15&gt;=12.6,"E1",IF(Z15&gt;=12.5,"E2")))))))))</f>
        <v>A2</v>
      </c>
      <c r="AB15" s="3">
        <f t="shared" ref="AB15:AB21" si="7">L15+U15</f>
        <v>92.300000000000011</v>
      </c>
      <c r="AC15" s="3" t="str">
        <f t="shared" ref="AC15:AC21" si="8">IF(AB15&gt;=91,"A1",IF(AB15&gt;=81,"A2", IF(AB15&gt;=71,"B1",IF(AB15&gt;=61,"B2", IF(AB15&gt;=51,"C1",IF(AB15&gt;=41,"C2",IF(AB15&gt;=33,"D",IF(AB15&gt;=21,"E1",IF(AB15&gt;=20,"E2")))))))))</f>
        <v>A1</v>
      </c>
      <c r="AD15" s="40">
        <v>10</v>
      </c>
      <c r="AE15" s="5"/>
      <c r="AF15" s="18"/>
      <c r="AG15" s="27"/>
    </row>
    <row r="16" spans="1:33" ht="24.95" customHeight="1">
      <c r="A16" s="25"/>
      <c r="B16" s="16"/>
      <c r="C16" s="6"/>
      <c r="D16" s="28" t="s">
        <v>16</v>
      </c>
      <c r="E16" s="74"/>
      <c r="F16" s="3">
        <v>8.6</v>
      </c>
      <c r="G16" s="3" t="s">
        <v>34</v>
      </c>
      <c r="H16" s="3">
        <v>8.4</v>
      </c>
      <c r="I16" s="3" t="s">
        <v>34</v>
      </c>
      <c r="J16" s="3">
        <v>21</v>
      </c>
      <c r="K16" s="3" t="s">
        <v>36</v>
      </c>
      <c r="L16" s="59">
        <f>SUM(F16:H16:J16)</f>
        <v>38</v>
      </c>
      <c r="M16" s="3" t="s">
        <v>35</v>
      </c>
      <c r="N16" s="78"/>
      <c r="O16" s="3">
        <v>8.8000000000000007</v>
      </c>
      <c r="P16" s="3" t="s">
        <v>34</v>
      </c>
      <c r="Q16" s="3">
        <v>9.4</v>
      </c>
      <c r="R16" s="3" t="s">
        <v>37</v>
      </c>
      <c r="S16" s="3">
        <v>24.6</v>
      </c>
      <c r="T16" s="3" t="str">
        <f t="shared" si="1"/>
        <v>A2</v>
      </c>
      <c r="U16" s="3">
        <f t="shared" si="2"/>
        <v>42.800000000000004</v>
      </c>
      <c r="V16" s="3" t="str">
        <f t="shared" si="3"/>
        <v>A2</v>
      </c>
      <c r="W16" s="78"/>
      <c r="X16" s="3">
        <f t="shared" si="0"/>
        <v>35.200000000000003</v>
      </c>
      <c r="Y16" s="3" t="str">
        <f t="shared" si="4"/>
        <v>A2</v>
      </c>
      <c r="Z16" s="3">
        <f t="shared" si="5"/>
        <v>45.6</v>
      </c>
      <c r="AA16" s="3" t="str">
        <f t="shared" si="6"/>
        <v>B1</v>
      </c>
      <c r="AB16" s="3">
        <f t="shared" si="7"/>
        <v>80.800000000000011</v>
      </c>
      <c r="AC16" s="3" t="str">
        <f t="shared" si="8"/>
        <v>B1</v>
      </c>
      <c r="AD16" s="40">
        <v>9</v>
      </c>
      <c r="AE16" s="5"/>
      <c r="AF16" s="18"/>
      <c r="AG16" s="27"/>
    </row>
    <row r="17" spans="1:33" ht="24.95" customHeight="1">
      <c r="A17" s="25"/>
      <c r="B17" s="16"/>
      <c r="C17" s="6"/>
      <c r="D17" s="28" t="s">
        <v>31</v>
      </c>
      <c r="E17" s="74"/>
      <c r="F17" s="3">
        <v>9</v>
      </c>
      <c r="G17" s="3" t="s">
        <v>34</v>
      </c>
      <c r="H17" s="3">
        <v>8.8000000000000007</v>
      </c>
      <c r="I17" s="3" t="s">
        <v>34</v>
      </c>
      <c r="J17" s="3">
        <v>21</v>
      </c>
      <c r="K17" s="3" t="s">
        <v>36</v>
      </c>
      <c r="L17" s="59">
        <f>SUM(F17:H17:J17)</f>
        <v>38.799999999999997</v>
      </c>
      <c r="M17" s="3" t="s">
        <v>35</v>
      </c>
      <c r="N17" s="78"/>
      <c r="O17" s="3">
        <v>8.8000000000000007</v>
      </c>
      <c r="P17" s="3" t="s">
        <v>34</v>
      </c>
      <c r="Q17" s="3">
        <v>9.8000000000000007</v>
      </c>
      <c r="R17" s="3" t="s">
        <v>37</v>
      </c>
      <c r="S17" s="3">
        <v>29.4</v>
      </c>
      <c r="T17" s="3" t="str">
        <f t="shared" si="1"/>
        <v>A1</v>
      </c>
      <c r="U17" s="3">
        <f t="shared" si="2"/>
        <v>48</v>
      </c>
      <c r="V17" s="3" t="str">
        <f t="shared" si="3"/>
        <v>A1</v>
      </c>
      <c r="W17" s="78"/>
      <c r="X17" s="3">
        <f t="shared" si="0"/>
        <v>36.400000000000006</v>
      </c>
      <c r="Y17" s="3" t="str">
        <f t="shared" si="4"/>
        <v>A1</v>
      </c>
      <c r="Z17" s="3">
        <f t="shared" si="5"/>
        <v>50.4</v>
      </c>
      <c r="AA17" s="3" t="str">
        <f t="shared" si="6"/>
        <v>A2</v>
      </c>
      <c r="AB17" s="3">
        <f t="shared" si="7"/>
        <v>86.8</v>
      </c>
      <c r="AC17" s="3" t="str">
        <f t="shared" si="8"/>
        <v>A2</v>
      </c>
      <c r="AD17" s="40">
        <v>9</v>
      </c>
      <c r="AE17" s="5"/>
      <c r="AF17" s="18"/>
      <c r="AG17" s="27"/>
    </row>
    <row r="18" spans="1:33" ht="24.95" customHeight="1">
      <c r="A18" s="25"/>
      <c r="B18" s="16"/>
      <c r="C18" s="6"/>
      <c r="D18" s="28" t="s">
        <v>32</v>
      </c>
      <c r="E18" s="74"/>
      <c r="F18" s="3">
        <v>9.4</v>
      </c>
      <c r="G18" s="3" t="s">
        <v>37</v>
      </c>
      <c r="H18" s="3">
        <v>9.1999999999999993</v>
      </c>
      <c r="I18" s="3" t="s">
        <v>37</v>
      </c>
      <c r="J18" s="3">
        <v>22.5</v>
      </c>
      <c r="K18" s="3" t="s">
        <v>35</v>
      </c>
      <c r="L18" s="59">
        <f>SUM(F18:H18:J18)</f>
        <v>41.1</v>
      </c>
      <c r="M18" s="3" t="s">
        <v>34</v>
      </c>
      <c r="N18" s="78"/>
      <c r="O18" s="3">
        <v>8.8000000000000007</v>
      </c>
      <c r="P18" s="3" t="s">
        <v>34</v>
      </c>
      <c r="Q18" s="3">
        <v>9.1999999999999993</v>
      </c>
      <c r="R18" s="3" t="s">
        <v>37</v>
      </c>
      <c r="S18" s="3">
        <v>29.1</v>
      </c>
      <c r="T18" s="3" t="str">
        <f t="shared" si="1"/>
        <v>A1</v>
      </c>
      <c r="U18" s="3">
        <f t="shared" si="2"/>
        <v>47.1</v>
      </c>
      <c r="V18" s="3" t="str">
        <f t="shared" si="3"/>
        <v>A1</v>
      </c>
      <c r="W18" s="78"/>
      <c r="X18" s="3">
        <f t="shared" si="0"/>
        <v>36.6</v>
      </c>
      <c r="Y18" s="3" t="str">
        <f t="shared" si="4"/>
        <v>A1</v>
      </c>
      <c r="Z18" s="3">
        <f t="shared" si="5"/>
        <v>51.6</v>
      </c>
      <c r="AA18" s="3" t="str">
        <f t="shared" si="6"/>
        <v>A2</v>
      </c>
      <c r="AB18" s="3">
        <f t="shared" si="7"/>
        <v>88.2</v>
      </c>
      <c r="AC18" s="3" t="str">
        <f t="shared" si="8"/>
        <v>A2</v>
      </c>
      <c r="AD18" s="40">
        <v>9</v>
      </c>
      <c r="AE18" s="5"/>
      <c r="AF18" s="18"/>
      <c r="AG18" s="27"/>
    </row>
    <row r="19" spans="1:33" ht="24.95" customHeight="1">
      <c r="A19" s="25"/>
      <c r="B19" s="16"/>
      <c r="C19" s="6"/>
      <c r="D19" s="28" t="s">
        <v>17</v>
      </c>
      <c r="E19" s="74"/>
      <c r="F19" s="3">
        <v>8.6999999999999993</v>
      </c>
      <c r="G19" s="3" t="s">
        <v>34</v>
      </c>
      <c r="H19" s="3">
        <v>9.6999999999999993</v>
      </c>
      <c r="I19" s="3" t="s">
        <v>37</v>
      </c>
      <c r="J19" s="3">
        <v>25.8</v>
      </c>
      <c r="K19" s="3" t="s">
        <v>34</v>
      </c>
      <c r="L19" s="59">
        <f>SUM(F19:H19:J19)</f>
        <v>44.2</v>
      </c>
      <c r="M19" s="3" t="s">
        <v>34</v>
      </c>
      <c r="N19" s="78"/>
      <c r="O19" s="3">
        <v>10</v>
      </c>
      <c r="P19" s="3" t="s">
        <v>37</v>
      </c>
      <c r="Q19" s="3">
        <v>8.1999999999999993</v>
      </c>
      <c r="R19" s="3" t="s">
        <v>34</v>
      </c>
      <c r="S19" s="3">
        <v>28.2</v>
      </c>
      <c r="T19" s="3" t="str">
        <f t="shared" si="1"/>
        <v>A1</v>
      </c>
      <c r="U19" s="3">
        <f t="shared" si="2"/>
        <v>46.4</v>
      </c>
      <c r="V19" s="3" t="str">
        <f t="shared" si="3"/>
        <v>A1</v>
      </c>
      <c r="W19" s="78"/>
      <c r="X19" s="3">
        <f t="shared" si="0"/>
        <v>36.599999999999994</v>
      </c>
      <c r="Y19" s="3" t="str">
        <f t="shared" si="4"/>
        <v>A1</v>
      </c>
      <c r="Z19" s="3">
        <f t="shared" si="5"/>
        <v>54</v>
      </c>
      <c r="AA19" s="3" t="str">
        <f t="shared" si="6"/>
        <v>A2</v>
      </c>
      <c r="AB19" s="3">
        <f t="shared" si="7"/>
        <v>90.6</v>
      </c>
      <c r="AC19" s="3" t="str">
        <f t="shared" si="8"/>
        <v>A2</v>
      </c>
      <c r="AD19" s="40">
        <v>9</v>
      </c>
      <c r="AE19" s="5"/>
      <c r="AF19" s="18"/>
      <c r="AG19" s="27"/>
    </row>
    <row r="20" spans="1:33" ht="24.95" customHeight="1">
      <c r="A20" s="25"/>
      <c r="B20" s="16"/>
      <c r="C20" s="6"/>
      <c r="D20" s="28" t="s">
        <v>18</v>
      </c>
      <c r="E20" s="74"/>
      <c r="F20" s="1"/>
      <c r="G20" s="46" t="s">
        <v>34</v>
      </c>
      <c r="H20" s="46">
        <v>9.4</v>
      </c>
      <c r="I20" s="46" t="s">
        <v>37</v>
      </c>
      <c r="J20" s="3">
        <v>22.2</v>
      </c>
      <c r="K20" s="3" t="s">
        <v>35</v>
      </c>
      <c r="L20" s="59">
        <f>SUM(F20:H20:J20)</f>
        <v>31.6</v>
      </c>
      <c r="M20" s="3" t="s">
        <v>36</v>
      </c>
      <c r="N20" s="78"/>
      <c r="O20" s="3">
        <v>8.8000000000000007</v>
      </c>
      <c r="P20" s="3" t="s">
        <v>34</v>
      </c>
      <c r="Q20" s="3">
        <v>8.6</v>
      </c>
      <c r="R20" s="3" t="s">
        <v>34</v>
      </c>
      <c r="S20" s="3">
        <v>25</v>
      </c>
      <c r="T20" s="3" t="str">
        <f t="shared" si="1"/>
        <v>A2</v>
      </c>
      <c r="U20" s="3">
        <f t="shared" si="2"/>
        <v>42.4</v>
      </c>
      <c r="V20" s="3" t="str">
        <f t="shared" si="3"/>
        <v>A2</v>
      </c>
      <c r="W20" s="78"/>
      <c r="X20" s="3">
        <f t="shared" si="0"/>
        <v>26.800000000000004</v>
      </c>
      <c r="Y20" s="3" t="str">
        <f t="shared" si="4"/>
        <v>B2</v>
      </c>
      <c r="Z20" s="3">
        <f t="shared" si="5"/>
        <v>47.2</v>
      </c>
      <c r="AA20" s="3" t="str">
        <f t="shared" si="6"/>
        <v>B1</v>
      </c>
      <c r="AB20" s="3">
        <f t="shared" si="7"/>
        <v>74</v>
      </c>
      <c r="AC20" s="3" t="str">
        <f t="shared" si="8"/>
        <v>B1</v>
      </c>
      <c r="AD20" s="62"/>
      <c r="AE20" s="5"/>
      <c r="AF20" s="18"/>
      <c r="AG20" s="27"/>
    </row>
    <row r="21" spans="1:33" ht="20.25" customHeight="1">
      <c r="A21" s="25"/>
      <c r="B21" s="16"/>
      <c r="C21" s="6"/>
      <c r="D21" s="28" t="s">
        <v>33</v>
      </c>
      <c r="E21" s="74"/>
      <c r="F21" s="1"/>
      <c r="G21" s="45"/>
      <c r="H21" s="1"/>
      <c r="I21" s="1"/>
      <c r="J21" s="3">
        <v>18</v>
      </c>
      <c r="K21" s="3" t="s">
        <v>38</v>
      </c>
      <c r="L21" s="3"/>
      <c r="M21" s="3"/>
      <c r="N21" s="78"/>
      <c r="O21" s="3"/>
      <c r="P21" s="3"/>
      <c r="Q21" s="3"/>
      <c r="R21" s="3"/>
      <c r="S21" s="3">
        <v>14.4</v>
      </c>
      <c r="T21" s="3" t="str">
        <f t="shared" si="1"/>
        <v>C2</v>
      </c>
      <c r="U21" s="3"/>
      <c r="V21" s="3"/>
      <c r="W21" s="78"/>
      <c r="X21" s="3"/>
      <c r="Y21" s="3"/>
      <c r="Z21" s="3">
        <f t="shared" si="5"/>
        <v>32.4</v>
      </c>
      <c r="AA21" s="3" t="str">
        <f t="shared" si="6"/>
        <v>C1</v>
      </c>
      <c r="AB21" s="3"/>
      <c r="AC21" s="3"/>
      <c r="AD21" s="62"/>
      <c r="AE21" s="5"/>
      <c r="AF21" s="18"/>
      <c r="AG21" s="27"/>
    </row>
    <row r="22" spans="1:33" ht="22.5" customHeight="1">
      <c r="A22" s="25"/>
      <c r="B22" s="16"/>
      <c r="C22" s="6"/>
      <c r="D22" s="28" t="s">
        <v>60</v>
      </c>
      <c r="E22" s="74"/>
      <c r="F22" s="1"/>
      <c r="G22" s="45"/>
      <c r="H22" s="1"/>
      <c r="I22" s="1"/>
      <c r="J22" s="3">
        <v>27</v>
      </c>
      <c r="K22" s="3" t="s">
        <v>34</v>
      </c>
      <c r="L22" s="3"/>
      <c r="M22" s="3"/>
      <c r="N22" s="78"/>
      <c r="O22" s="34"/>
      <c r="P22" s="34"/>
      <c r="Q22" s="34"/>
      <c r="R22" s="34"/>
      <c r="S22" s="3">
        <v>30</v>
      </c>
      <c r="T22" s="3" t="str">
        <f t="shared" si="1"/>
        <v>A1</v>
      </c>
      <c r="U22" s="3"/>
      <c r="V22" s="3"/>
      <c r="W22" s="78"/>
      <c r="X22" s="1"/>
      <c r="Y22" s="1"/>
      <c r="Z22" s="3">
        <f t="shared" si="5"/>
        <v>57</v>
      </c>
      <c r="AA22" s="3" t="str">
        <f t="shared" si="6"/>
        <v>A1</v>
      </c>
      <c r="AB22" s="1"/>
      <c r="AC22" s="1"/>
      <c r="AD22" s="4"/>
      <c r="AE22" s="5"/>
      <c r="AF22" s="18"/>
      <c r="AG22" s="27"/>
    </row>
    <row r="23" spans="1:33">
      <c r="A23" s="25"/>
      <c r="B23" s="16"/>
      <c r="C23" s="6"/>
      <c r="D23" s="82" t="s">
        <v>19</v>
      </c>
      <c r="E23" s="74"/>
      <c r="F23" s="63"/>
      <c r="G23" s="63"/>
      <c r="H23" s="63"/>
      <c r="I23" s="63"/>
      <c r="J23" s="63"/>
      <c r="K23" s="63"/>
      <c r="L23" s="63"/>
      <c r="M23" s="63"/>
      <c r="N23" s="78"/>
      <c r="O23" s="91"/>
      <c r="P23" s="91"/>
      <c r="Q23" s="91"/>
      <c r="R23" s="91"/>
      <c r="S23" s="91"/>
      <c r="T23" s="91"/>
      <c r="U23" s="63"/>
      <c r="V23" s="63"/>
      <c r="W23" s="78"/>
      <c r="X23" s="63"/>
      <c r="Y23" s="63"/>
      <c r="Z23" s="63"/>
      <c r="AA23" s="63"/>
      <c r="AB23" s="93" t="s">
        <v>75</v>
      </c>
      <c r="AC23" s="94"/>
      <c r="AD23" s="87"/>
      <c r="AE23" s="5"/>
      <c r="AF23" s="18"/>
      <c r="AG23" s="27"/>
    </row>
    <row r="24" spans="1:33" ht="15.75" thickBot="1">
      <c r="A24" s="25"/>
      <c r="B24" s="16"/>
      <c r="C24" s="6"/>
      <c r="D24" s="83"/>
      <c r="E24" s="75"/>
      <c r="F24" s="64"/>
      <c r="G24" s="64"/>
      <c r="H24" s="64"/>
      <c r="I24" s="64"/>
      <c r="J24" s="64"/>
      <c r="K24" s="64"/>
      <c r="L24" s="64"/>
      <c r="M24" s="64"/>
      <c r="N24" s="79"/>
      <c r="O24" s="92"/>
      <c r="P24" s="92"/>
      <c r="Q24" s="92"/>
      <c r="R24" s="92"/>
      <c r="S24" s="92"/>
      <c r="T24" s="92"/>
      <c r="U24" s="64"/>
      <c r="V24" s="64"/>
      <c r="W24" s="79"/>
      <c r="X24" s="64"/>
      <c r="Y24" s="64"/>
      <c r="Z24" s="64"/>
      <c r="AA24" s="64"/>
      <c r="AB24" s="95"/>
      <c r="AC24" s="96"/>
      <c r="AD24" s="88"/>
      <c r="AE24" s="5"/>
      <c r="AF24" s="18"/>
      <c r="AG24" s="27"/>
    </row>
    <row r="25" spans="1:33" ht="6.75" customHeight="1" thickBot="1">
      <c r="A25" s="25"/>
      <c r="B25" s="16"/>
      <c r="C25" s="7"/>
      <c r="D25" s="8"/>
      <c r="E25" s="8"/>
      <c r="F25" s="8"/>
      <c r="G25" s="50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12"/>
      <c r="AF25" s="18"/>
      <c r="AG25" s="27"/>
    </row>
    <row r="26" spans="1:33" ht="6" customHeight="1">
      <c r="A26" s="25"/>
      <c r="B26" s="16"/>
      <c r="C26" s="17"/>
      <c r="D26" s="17"/>
      <c r="E26" s="17"/>
      <c r="F26" s="17"/>
      <c r="G26" s="42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8"/>
      <c r="AG26" s="27"/>
    </row>
    <row r="27" spans="1:33" ht="6.75" customHeight="1">
      <c r="A27" s="25"/>
      <c r="B27" s="16"/>
      <c r="C27" s="17"/>
      <c r="D27" s="17"/>
      <c r="E27" s="17"/>
      <c r="F27" s="17"/>
      <c r="G27" s="42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8"/>
      <c r="AG27" s="27"/>
    </row>
    <row r="28" spans="1:33" ht="16.5" customHeight="1">
      <c r="A28" s="25"/>
      <c r="B28" s="16"/>
      <c r="C28" s="17"/>
      <c r="D28" s="17"/>
      <c r="E28" s="17"/>
      <c r="F28" s="17"/>
      <c r="G28" s="42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65" t="s">
        <v>67</v>
      </c>
      <c r="S28" s="65"/>
      <c r="T28" s="65"/>
      <c r="U28" s="65"/>
      <c r="V28" s="65"/>
      <c r="W28" s="17"/>
      <c r="X28" s="17"/>
      <c r="Y28" s="17"/>
      <c r="Z28" s="17"/>
      <c r="AA28" s="65"/>
      <c r="AB28" s="65"/>
      <c r="AC28" s="65"/>
      <c r="AD28" s="65"/>
      <c r="AE28" s="17"/>
      <c r="AF28" s="18"/>
      <c r="AG28" s="27"/>
    </row>
    <row r="29" spans="1:33" ht="23.25" customHeight="1">
      <c r="A29" s="25"/>
      <c r="B29" s="16"/>
      <c r="C29" s="17"/>
      <c r="D29" s="89" t="s">
        <v>25</v>
      </c>
      <c r="E29" s="89"/>
      <c r="F29" s="89"/>
      <c r="G29" s="89"/>
      <c r="H29" s="17"/>
      <c r="I29" s="89" t="s">
        <v>25</v>
      </c>
      <c r="J29" s="89"/>
      <c r="K29" s="89"/>
      <c r="L29" s="89"/>
      <c r="M29" s="89"/>
      <c r="N29" s="17"/>
      <c r="O29" s="17"/>
      <c r="P29" s="17"/>
      <c r="Q29" s="17"/>
      <c r="R29" s="89" t="s">
        <v>26</v>
      </c>
      <c r="S29" s="89"/>
      <c r="T29" s="89"/>
      <c r="U29" s="89"/>
      <c r="V29" s="89"/>
      <c r="W29" s="17"/>
      <c r="X29" s="17"/>
      <c r="Y29" s="17"/>
      <c r="Z29" s="90" t="s">
        <v>26</v>
      </c>
      <c r="AA29" s="90"/>
      <c r="AB29" s="90"/>
      <c r="AC29" s="90"/>
      <c r="AD29" s="17"/>
      <c r="AE29" s="17"/>
      <c r="AF29" s="18"/>
      <c r="AG29" s="27"/>
    </row>
    <row r="30" spans="1:33" ht="11.25" customHeight="1">
      <c r="A30" s="25"/>
      <c r="B30" s="16"/>
      <c r="C30" s="17"/>
      <c r="D30" s="17"/>
      <c r="E30" s="17"/>
      <c r="F30" s="17"/>
      <c r="G30" s="42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8"/>
      <c r="AG30" s="27"/>
    </row>
    <row r="31" spans="1:33">
      <c r="A31" s="25"/>
      <c r="B31" s="16"/>
      <c r="C31" s="17"/>
      <c r="D31" s="19" t="s">
        <v>28</v>
      </c>
      <c r="E31" s="19"/>
      <c r="F31" s="19"/>
      <c r="G31" s="42"/>
      <c r="H31" s="19"/>
      <c r="I31" s="98" t="s">
        <v>23</v>
      </c>
      <c r="J31" s="98"/>
      <c r="K31" s="98"/>
      <c r="L31" s="98"/>
      <c r="M31" s="98"/>
      <c r="N31" s="98"/>
      <c r="O31" s="98"/>
      <c r="P31" s="19"/>
      <c r="Q31" s="19"/>
      <c r="R31" s="65" t="s">
        <v>22</v>
      </c>
      <c r="S31" s="65"/>
      <c r="T31" s="65"/>
      <c r="U31" s="65"/>
      <c r="V31" s="65"/>
      <c r="W31" s="65"/>
      <c r="X31" s="19"/>
      <c r="Y31" s="65" t="s">
        <v>24</v>
      </c>
      <c r="Z31" s="65"/>
      <c r="AA31" s="65"/>
      <c r="AB31" s="65"/>
      <c r="AC31" s="65"/>
      <c r="AD31" s="65"/>
      <c r="AE31" s="17"/>
      <c r="AF31" s="18"/>
      <c r="AG31" s="27"/>
    </row>
    <row r="32" spans="1:33" ht="15.75" thickBot="1">
      <c r="A32" s="25"/>
      <c r="B32" s="20"/>
      <c r="C32" s="21"/>
      <c r="D32" s="21"/>
      <c r="E32" s="21"/>
      <c r="F32" s="21"/>
      <c r="G32" s="5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2"/>
      <c r="AG32" s="27"/>
    </row>
    <row r="33" spans="1:33" ht="6" customHeight="1" thickBot="1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6"/>
    </row>
    <row r="37" spans="1:33" ht="15.75" thickBot="1"/>
    <row r="38" spans="1:33" ht="15.75" thickBot="1">
      <c r="A38" s="24"/>
      <c r="B38" s="23"/>
      <c r="C38" s="23"/>
      <c r="D38" s="23"/>
      <c r="E38" s="23"/>
      <c r="F38" s="23"/>
      <c r="G38" s="5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6"/>
    </row>
    <row r="39" spans="1:33" ht="24.75">
      <c r="A39" s="25"/>
      <c r="B39" s="13"/>
      <c r="C39" s="14"/>
      <c r="D39" s="67" t="s">
        <v>0</v>
      </c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14"/>
      <c r="AF39" s="15"/>
      <c r="AG39" s="27"/>
    </row>
    <row r="40" spans="1:33" ht="22.5">
      <c r="A40" s="25"/>
      <c r="B40" s="16"/>
      <c r="C40" s="17"/>
      <c r="D40" s="68" t="s">
        <v>27</v>
      </c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17"/>
      <c r="AF40" s="18"/>
      <c r="AG40" s="27"/>
    </row>
    <row r="41" spans="1:33" ht="15.75">
      <c r="A41" s="25"/>
      <c r="B41" s="16"/>
      <c r="C41" s="17"/>
      <c r="D41" s="69" t="s">
        <v>65</v>
      </c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17"/>
      <c r="AF41" s="18"/>
      <c r="AG41" s="27"/>
    </row>
    <row r="42" spans="1:33">
      <c r="A42" s="25"/>
      <c r="B42" s="16"/>
      <c r="C42" s="17"/>
      <c r="D42" s="41"/>
      <c r="E42" s="41"/>
      <c r="F42" s="41"/>
      <c r="G42" s="42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17"/>
      <c r="AF42" s="18"/>
      <c r="AG42" s="27"/>
    </row>
    <row r="43" spans="1:33" ht="15.75">
      <c r="A43" s="25"/>
      <c r="B43" s="16"/>
      <c r="C43" s="17"/>
      <c r="D43" s="69" t="s">
        <v>43</v>
      </c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17"/>
      <c r="AF43" s="18"/>
      <c r="AG43" s="27"/>
    </row>
    <row r="44" spans="1:33">
      <c r="A44" s="25"/>
      <c r="B44" s="16"/>
      <c r="C44" s="17"/>
      <c r="D44" s="41"/>
      <c r="E44" s="41"/>
      <c r="F44" s="41"/>
      <c r="G44" s="42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17"/>
      <c r="AF44" s="18"/>
      <c r="AG44" s="27"/>
    </row>
    <row r="45" spans="1:33" ht="15.75">
      <c r="A45" s="25"/>
      <c r="B45" s="16"/>
      <c r="C45" s="17"/>
      <c r="D45" s="69" t="s">
        <v>44</v>
      </c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17"/>
      <c r="AF45" s="18"/>
      <c r="AG45" s="27"/>
    </row>
    <row r="46" spans="1:33" ht="16.5" thickBot="1">
      <c r="A46" s="25"/>
      <c r="B46" s="16"/>
      <c r="C46" s="17"/>
      <c r="D46" s="30"/>
      <c r="E46" s="30"/>
      <c r="F46" s="30"/>
      <c r="G46" s="47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17"/>
      <c r="AF46" s="18"/>
      <c r="AG46" s="27"/>
    </row>
    <row r="47" spans="1:33" ht="15.75" thickBot="1">
      <c r="A47" s="25"/>
      <c r="B47" s="16"/>
      <c r="C47" s="9"/>
      <c r="D47" s="10"/>
      <c r="E47" s="10"/>
      <c r="F47" s="10"/>
      <c r="G47" s="49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1"/>
      <c r="AF47" s="18"/>
      <c r="AG47" s="27"/>
    </row>
    <row r="48" spans="1:33">
      <c r="A48" s="25"/>
      <c r="B48" s="16"/>
      <c r="C48" s="6"/>
      <c r="D48" s="70" t="s">
        <v>1</v>
      </c>
      <c r="E48" s="73"/>
      <c r="F48" s="76" t="s">
        <v>21</v>
      </c>
      <c r="G48" s="76"/>
      <c r="H48" s="76"/>
      <c r="I48" s="76"/>
      <c r="J48" s="76"/>
      <c r="K48" s="76"/>
      <c r="L48" s="76"/>
      <c r="M48" s="76"/>
      <c r="N48" s="77"/>
      <c r="O48" s="76" t="s">
        <v>2</v>
      </c>
      <c r="P48" s="76"/>
      <c r="Q48" s="76"/>
      <c r="R48" s="76"/>
      <c r="S48" s="76"/>
      <c r="T48" s="76"/>
      <c r="U48" s="76"/>
      <c r="V48" s="76"/>
      <c r="W48" s="77"/>
      <c r="X48" s="76" t="s">
        <v>3</v>
      </c>
      <c r="Y48" s="76"/>
      <c r="Z48" s="76"/>
      <c r="AA48" s="76"/>
      <c r="AB48" s="76"/>
      <c r="AC48" s="76"/>
      <c r="AD48" s="97"/>
      <c r="AE48" s="5"/>
      <c r="AF48" s="18"/>
      <c r="AG48" s="27"/>
    </row>
    <row r="49" spans="1:33">
      <c r="A49" s="25"/>
      <c r="B49" s="16"/>
      <c r="C49" s="6"/>
      <c r="D49" s="71"/>
      <c r="E49" s="74"/>
      <c r="F49" s="66" t="s">
        <v>4</v>
      </c>
      <c r="G49" s="66"/>
      <c r="H49" s="66" t="s">
        <v>5</v>
      </c>
      <c r="I49" s="66"/>
      <c r="J49" s="66" t="s">
        <v>30</v>
      </c>
      <c r="K49" s="66"/>
      <c r="L49" s="66" t="s">
        <v>7</v>
      </c>
      <c r="M49" s="66"/>
      <c r="N49" s="78"/>
      <c r="O49" s="66" t="s">
        <v>8</v>
      </c>
      <c r="P49" s="66"/>
      <c r="Q49" s="66" t="s">
        <v>9</v>
      </c>
      <c r="R49" s="66"/>
      <c r="S49" s="66" t="s">
        <v>10</v>
      </c>
      <c r="T49" s="66"/>
      <c r="U49" s="66" t="s">
        <v>7</v>
      </c>
      <c r="V49" s="66"/>
      <c r="W49" s="78"/>
      <c r="X49" s="66" t="s">
        <v>11</v>
      </c>
      <c r="Y49" s="66"/>
      <c r="Z49" s="66" t="s">
        <v>6</v>
      </c>
      <c r="AA49" s="66"/>
      <c r="AB49" s="66" t="s">
        <v>12</v>
      </c>
      <c r="AC49" s="66"/>
      <c r="AD49" s="80" t="s">
        <v>20</v>
      </c>
      <c r="AE49" s="5"/>
      <c r="AF49" s="18"/>
      <c r="AG49" s="27"/>
    </row>
    <row r="50" spans="1:33">
      <c r="A50" s="25"/>
      <c r="B50" s="16"/>
      <c r="C50" s="6"/>
      <c r="D50" s="72"/>
      <c r="E50" s="74"/>
      <c r="F50" s="2">
        <v>0.1</v>
      </c>
      <c r="G50" s="3" t="s">
        <v>13</v>
      </c>
      <c r="H50" s="2">
        <v>0.1</v>
      </c>
      <c r="I50" s="3" t="s">
        <v>13</v>
      </c>
      <c r="J50" s="2">
        <v>0.3</v>
      </c>
      <c r="K50" s="3" t="s">
        <v>13</v>
      </c>
      <c r="L50" s="2">
        <v>0.5</v>
      </c>
      <c r="M50" s="3" t="s">
        <v>13</v>
      </c>
      <c r="N50" s="78"/>
      <c r="O50" s="2">
        <v>0.1</v>
      </c>
      <c r="P50" s="3" t="s">
        <v>13</v>
      </c>
      <c r="Q50" s="2">
        <v>0.1</v>
      </c>
      <c r="R50" s="3" t="s">
        <v>13</v>
      </c>
      <c r="S50" s="2">
        <v>0.3</v>
      </c>
      <c r="T50" s="3" t="s">
        <v>13</v>
      </c>
      <c r="U50" s="2">
        <v>0.5</v>
      </c>
      <c r="V50" s="3" t="s">
        <v>13</v>
      </c>
      <c r="W50" s="78"/>
      <c r="X50" s="2">
        <v>0.4</v>
      </c>
      <c r="Y50" s="3" t="s">
        <v>13</v>
      </c>
      <c r="Z50" s="2">
        <v>0.6</v>
      </c>
      <c r="AA50" s="3" t="s">
        <v>13</v>
      </c>
      <c r="AB50" s="2">
        <v>1</v>
      </c>
      <c r="AC50" s="3" t="s">
        <v>13</v>
      </c>
      <c r="AD50" s="81"/>
      <c r="AE50" s="5"/>
      <c r="AF50" s="18"/>
      <c r="AG50" s="27"/>
    </row>
    <row r="51" spans="1:33">
      <c r="A51" s="25"/>
      <c r="B51" s="16"/>
      <c r="C51" s="6"/>
      <c r="D51" s="28" t="s">
        <v>14</v>
      </c>
      <c r="E51" s="74"/>
      <c r="F51" s="3">
        <v>9.4</v>
      </c>
      <c r="G51" s="3" t="s">
        <v>37</v>
      </c>
      <c r="H51" s="3">
        <v>9.6</v>
      </c>
      <c r="I51" s="3" t="s">
        <v>37</v>
      </c>
      <c r="J51" s="3">
        <v>28.5</v>
      </c>
      <c r="K51" s="3" t="s">
        <v>37</v>
      </c>
      <c r="L51" s="59">
        <f>SUM(F51:H51:J51)</f>
        <v>47.5</v>
      </c>
      <c r="M51" s="3" t="s">
        <v>37</v>
      </c>
      <c r="N51" s="78"/>
      <c r="O51" s="3">
        <v>9.1999999999999993</v>
      </c>
      <c r="P51" s="3" t="s">
        <v>37</v>
      </c>
      <c r="Q51" s="3">
        <v>9.4</v>
      </c>
      <c r="R51" s="3" t="s">
        <v>37</v>
      </c>
      <c r="S51" s="3">
        <v>28.8</v>
      </c>
      <c r="T51" s="3" t="str">
        <f>IF(S51&gt;=27.3,"A1",IF(S51&gt;=24.3,"A2", IF(S51&gt;=21.3,"B1",IF(S51&gt;=18.3,"B2", IF(S51&gt;=15.3,"C1",IF(S51&gt;=12.3,"C2",IF(S51&gt;=9.9,"D",IF(S51&gt;=6.3,"E1",IF(S51&gt;=6.2,"E2")))))))))</f>
        <v>A1</v>
      </c>
      <c r="U51" s="3">
        <f>O51+Q51+S51</f>
        <v>47.400000000000006</v>
      </c>
      <c r="V51" s="3" t="str">
        <f>IF(U51&gt;=45.5,"A1",IF(U51&gt;=40.5,"A2", IF(U51&gt;=35.5,"B1",IF(U51&gt;=30.5,"B2", IF(U51&gt;=25.5,"C1",IF(U51&gt;=20.5,"C2",IF(U51&gt;=16.5,"D",IF(U51&gt;=10.5,"E1",IF(U51&gt;=10.4,"E2")))))))))</f>
        <v>A1</v>
      </c>
      <c r="W51" s="78"/>
      <c r="X51" s="3">
        <f t="shared" ref="X51:X58" si="9">SUM(F51,H51,O51,Q51)</f>
        <v>37.6</v>
      </c>
      <c r="Y51" s="3" t="str">
        <f>IF(X51&gt;=36.4,"A1",IF(X51&gt;=32.4,"A2", IF(X51&gt;=28.4,"B1",IF(X51&gt;=24.4,"B2", IF(X51&gt;=20.4,"C1",IF(X51&gt;=16.4,"C2",IF(X51&gt;=13.2,"D",IF(X51&gt;=8.4,"E1",IF(X51&gt;=8.3,"E2")))))))))</f>
        <v>A1</v>
      </c>
      <c r="Z51" s="3">
        <f>J51+S51</f>
        <v>57.3</v>
      </c>
      <c r="AA51" s="3" t="str">
        <f>IF(Z51&gt;=54.5,"A1",IF(Z51&gt;=48.5,"A2", IF(Z51&gt;=42.5,"B1",IF(Z51&gt;=36.5,"B2", IF(Z51&gt;=30.5,"C1",IF(Z51&gt;=24.5,"C2",IF(Z51&gt;=19.8,"D",IF(Z51&gt;=12.6,"E1",IF(Z51&gt;=12.5,"E2")))))))))</f>
        <v>A1</v>
      </c>
      <c r="AB51" s="32">
        <f>L51+U51</f>
        <v>94.9</v>
      </c>
      <c r="AC51" s="3" t="str">
        <f>IF(AB51&gt;=91,"A1",IF(AB51&gt;=81,"A2", IF(AB51&gt;=71,"B1",IF(AB51&gt;=61,"B2", IF(AB51&gt;=51,"C1",IF(AB51&gt;=41,"C2",IF(AB51&gt;=33,"D",IF(AB51&gt;=21,"E1",IF(AB51&gt;=20,"E2")))))))))</f>
        <v>A1</v>
      </c>
      <c r="AD51" s="40">
        <v>10</v>
      </c>
      <c r="AE51" s="5"/>
      <c r="AF51" s="18"/>
      <c r="AG51" s="27"/>
    </row>
    <row r="52" spans="1:33">
      <c r="A52" s="25"/>
      <c r="B52" s="16"/>
      <c r="C52" s="6"/>
      <c r="D52" s="28" t="s">
        <v>15</v>
      </c>
      <c r="E52" s="74"/>
      <c r="F52" s="3">
        <v>8.9</v>
      </c>
      <c r="G52" s="3" t="s">
        <v>34</v>
      </c>
      <c r="H52" s="3">
        <v>9.3000000000000007</v>
      </c>
      <c r="I52" s="3" t="s">
        <v>37</v>
      </c>
      <c r="J52" s="3">
        <v>24.6</v>
      </c>
      <c r="K52" s="3" t="s">
        <v>34</v>
      </c>
      <c r="L52" s="59">
        <f>SUM(F52:H52:J52)</f>
        <v>42.800000000000004</v>
      </c>
      <c r="M52" s="3" t="s">
        <v>34</v>
      </c>
      <c r="N52" s="78"/>
      <c r="O52" s="3">
        <v>9.3000000000000007</v>
      </c>
      <c r="P52" s="3" t="s">
        <v>37</v>
      </c>
      <c r="Q52" s="3">
        <v>9.4</v>
      </c>
      <c r="R52" s="3" t="s">
        <v>37</v>
      </c>
      <c r="S52" s="3">
        <v>27.6</v>
      </c>
      <c r="T52" s="3" t="str">
        <f t="shared" ref="T52:T59" si="10">IF(S52&gt;=27.3,"A1",IF(S52&gt;=24.3,"A2", IF(S52&gt;=21.3,"B1",IF(S52&gt;=18.3,"B2", IF(S52&gt;=15.3,"C1",IF(S52&gt;=12.3,"C2",IF(S52&gt;=9.9,"D",IF(S52&gt;=6.3,"E1",IF(S52&gt;=6.2,"E2")))))))))</f>
        <v>A1</v>
      </c>
      <c r="U52" s="3">
        <f t="shared" ref="U52:U59" si="11">O52+Q52+S52</f>
        <v>46.300000000000004</v>
      </c>
      <c r="V52" s="3" t="str">
        <f t="shared" ref="V52:V59" si="12">IF(U52&gt;=45.5,"A1",IF(U52&gt;=40.5,"A2", IF(U52&gt;=35.5,"B1",IF(U52&gt;=30.5,"B2", IF(U52&gt;=25.5,"C1",IF(U52&gt;=20.5,"C2",IF(U52&gt;=16.5,"D",IF(U52&gt;=10.5,"E1",IF(U52&gt;=10.4,"E2")))))))))</f>
        <v>A1</v>
      </c>
      <c r="W52" s="78"/>
      <c r="X52" s="3">
        <f t="shared" si="9"/>
        <v>36.900000000000006</v>
      </c>
      <c r="Y52" s="3" t="str">
        <f t="shared" ref="Y52:Y58" si="13">IF(X52&gt;=36.4,"A1",IF(X52&gt;=32.4,"A2", IF(X52&gt;=28.4,"B1",IF(X52&gt;=24.4,"B2", IF(X52&gt;=20.4,"C1",IF(X52&gt;=16.4,"C2",IF(X52&gt;=13.2,"D",IF(X52&gt;=8.4,"E1",IF(X52&gt;=8.3,"E2")))))))))</f>
        <v>A1</v>
      </c>
      <c r="Z52" s="3">
        <f t="shared" ref="Z52:Z59" si="14">J52+S52</f>
        <v>52.2</v>
      </c>
      <c r="AA52" s="3" t="str">
        <f t="shared" ref="AA52:AA59" si="15">IF(Z52&gt;=54.5,"A1",IF(Z52&gt;=48.5,"A2", IF(Z52&gt;=42.5,"B1",IF(Z52&gt;=36.5,"B2", IF(Z52&gt;=30.5,"C1",IF(Z52&gt;=24.5,"C2",IF(Z52&gt;=19.8,"D",IF(Z52&gt;=12.6,"E1",IF(Z52&gt;=12.5,"E2")))))))))</f>
        <v>A2</v>
      </c>
      <c r="AB52" s="32">
        <f t="shared" ref="AB52:AB58" si="16">L52+U52</f>
        <v>89.100000000000009</v>
      </c>
      <c r="AC52" s="3" t="str">
        <f t="shared" ref="AC52:AC58" si="17">IF(AB52&gt;=91,"A1",IF(AB52&gt;=81,"A2", IF(AB52&gt;=71,"B1",IF(AB52&gt;=61,"B2", IF(AB52&gt;=51,"C1",IF(AB52&gt;=41,"C2",IF(AB52&gt;=33,"D",IF(AB52&gt;=21,"E1",IF(AB52&gt;=20,"E2")))))))))</f>
        <v>A2</v>
      </c>
      <c r="AD52" s="40">
        <v>9</v>
      </c>
      <c r="AE52" s="5"/>
      <c r="AF52" s="18"/>
      <c r="AG52" s="27"/>
    </row>
    <row r="53" spans="1:33">
      <c r="A53" s="25"/>
      <c r="B53" s="16"/>
      <c r="C53" s="6"/>
      <c r="D53" s="28" t="s">
        <v>16</v>
      </c>
      <c r="E53" s="74"/>
      <c r="F53" s="3">
        <v>8.1999999999999993</v>
      </c>
      <c r="G53" s="3" t="s">
        <v>34</v>
      </c>
      <c r="H53" s="3">
        <v>9.4</v>
      </c>
      <c r="I53" s="3" t="s">
        <v>37</v>
      </c>
      <c r="J53" s="3">
        <v>20.100000000000001</v>
      </c>
      <c r="K53" s="3" t="s">
        <v>36</v>
      </c>
      <c r="L53" s="59">
        <f>SUM(F53:H53:J53)</f>
        <v>37.700000000000003</v>
      </c>
      <c r="M53" s="3" t="s">
        <v>35</v>
      </c>
      <c r="N53" s="78"/>
      <c r="O53" s="3">
        <v>8.6</v>
      </c>
      <c r="P53" s="3" t="s">
        <v>34</v>
      </c>
      <c r="Q53" s="3">
        <v>9.1999999999999993</v>
      </c>
      <c r="R53" s="3" t="s">
        <v>37</v>
      </c>
      <c r="S53" s="3">
        <v>25.2</v>
      </c>
      <c r="T53" s="3" t="str">
        <f t="shared" si="10"/>
        <v>A2</v>
      </c>
      <c r="U53" s="3">
        <f t="shared" si="11"/>
        <v>43</v>
      </c>
      <c r="V53" s="3" t="str">
        <f t="shared" si="12"/>
        <v>A2</v>
      </c>
      <c r="W53" s="78"/>
      <c r="X53" s="3">
        <f t="shared" si="9"/>
        <v>35.400000000000006</v>
      </c>
      <c r="Y53" s="3" t="str">
        <f t="shared" si="13"/>
        <v>A2</v>
      </c>
      <c r="Z53" s="3">
        <f t="shared" si="14"/>
        <v>45.3</v>
      </c>
      <c r="AA53" s="3" t="str">
        <f t="shared" si="15"/>
        <v>B1</v>
      </c>
      <c r="AB53" s="32">
        <f t="shared" si="16"/>
        <v>80.7</v>
      </c>
      <c r="AC53" s="3" t="str">
        <f t="shared" si="17"/>
        <v>B1</v>
      </c>
      <c r="AD53" s="40">
        <v>9</v>
      </c>
      <c r="AE53" s="5"/>
      <c r="AF53" s="18"/>
      <c r="AG53" s="27"/>
    </row>
    <row r="54" spans="1:33">
      <c r="A54" s="25"/>
      <c r="B54" s="16"/>
      <c r="C54" s="6"/>
      <c r="D54" s="28" t="s">
        <v>31</v>
      </c>
      <c r="E54" s="74"/>
      <c r="F54" s="3">
        <v>8.6</v>
      </c>
      <c r="G54" s="3" t="s">
        <v>34</v>
      </c>
      <c r="H54" s="3">
        <v>8.8000000000000007</v>
      </c>
      <c r="I54" s="3" t="s">
        <v>34</v>
      </c>
      <c r="J54" s="3">
        <v>20.100000000000001</v>
      </c>
      <c r="K54" s="3" t="s">
        <v>36</v>
      </c>
      <c r="L54" s="59">
        <f>SUM(F54:H54:J54)</f>
        <v>37.5</v>
      </c>
      <c r="M54" s="3" t="s">
        <v>35</v>
      </c>
      <c r="N54" s="78"/>
      <c r="O54" s="3">
        <v>8.8000000000000007</v>
      </c>
      <c r="P54" s="3" t="s">
        <v>34</v>
      </c>
      <c r="Q54" s="3">
        <v>9.8000000000000007</v>
      </c>
      <c r="R54" s="3" t="s">
        <v>37</v>
      </c>
      <c r="S54" s="3">
        <v>28.5</v>
      </c>
      <c r="T54" s="3" t="str">
        <f t="shared" si="10"/>
        <v>A1</v>
      </c>
      <c r="U54" s="3">
        <f t="shared" si="11"/>
        <v>47.1</v>
      </c>
      <c r="V54" s="3" t="str">
        <f t="shared" si="12"/>
        <v>A1</v>
      </c>
      <c r="W54" s="78"/>
      <c r="X54" s="3">
        <f t="shared" si="9"/>
        <v>36</v>
      </c>
      <c r="Y54" s="3" t="str">
        <f t="shared" si="13"/>
        <v>A2</v>
      </c>
      <c r="Z54" s="3">
        <f t="shared" si="14"/>
        <v>48.6</v>
      </c>
      <c r="AA54" s="3" t="str">
        <f t="shared" si="15"/>
        <v>A2</v>
      </c>
      <c r="AB54" s="32">
        <f t="shared" si="16"/>
        <v>84.6</v>
      </c>
      <c r="AC54" s="3" t="str">
        <f t="shared" si="17"/>
        <v>A2</v>
      </c>
      <c r="AD54" s="40">
        <v>9</v>
      </c>
      <c r="AE54" s="5"/>
      <c r="AF54" s="18"/>
      <c r="AG54" s="27"/>
    </row>
    <row r="55" spans="1:33">
      <c r="A55" s="25"/>
      <c r="B55" s="16"/>
      <c r="C55" s="6"/>
      <c r="D55" s="28" t="s">
        <v>32</v>
      </c>
      <c r="E55" s="74"/>
      <c r="F55" s="3">
        <v>9.4</v>
      </c>
      <c r="G55" s="3" t="s">
        <v>37</v>
      </c>
      <c r="H55" s="3">
        <v>9.1999999999999993</v>
      </c>
      <c r="I55" s="3" t="s">
        <v>37</v>
      </c>
      <c r="J55" s="3">
        <v>22.5</v>
      </c>
      <c r="K55" s="3" t="s">
        <v>35</v>
      </c>
      <c r="L55" s="59">
        <f>SUM(F55:H55:J55)</f>
        <v>41.1</v>
      </c>
      <c r="M55" s="3" t="s">
        <v>34</v>
      </c>
      <c r="N55" s="78"/>
      <c r="O55" s="3">
        <v>8.6</v>
      </c>
      <c r="P55" s="3" t="s">
        <v>34</v>
      </c>
      <c r="Q55" s="3">
        <v>9.1999999999999993</v>
      </c>
      <c r="R55" s="3" t="s">
        <v>37</v>
      </c>
      <c r="S55" s="3">
        <v>28.8</v>
      </c>
      <c r="T55" s="3" t="str">
        <f t="shared" si="10"/>
        <v>A1</v>
      </c>
      <c r="U55" s="3">
        <f t="shared" si="11"/>
        <v>46.599999999999994</v>
      </c>
      <c r="V55" s="3" t="str">
        <f t="shared" si="12"/>
        <v>A1</v>
      </c>
      <c r="W55" s="78"/>
      <c r="X55" s="3">
        <f t="shared" si="9"/>
        <v>36.400000000000006</v>
      </c>
      <c r="Y55" s="3" t="str">
        <f t="shared" si="13"/>
        <v>A1</v>
      </c>
      <c r="Z55" s="3">
        <f t="shared" si="14"/>
        <v>51.3</v>
      </c>
      <c r="AA55" s="3" t="str">
        <f t="shared" si="15"/>
        <v>A2</v>
      </c>
      <c r="AB55" s="32">
        <f t="shared" si="16"/>
        <v>87.699999999999989</v>
      </c>
      <c r="AC55" s="3" t="str">
        <f t="shared" si="17"/>
        <v>A2</v>
      </c>
      <c r="AD55" s="40">
        <v>9</v>
      </c>
      <c r="AE55" s="5"/>
      <c r="AF55" s="18"/>
      <c r="AG55" s="27"/>
    </row>
    <row r="56" spans="1:33">
      <c r="A56" s="25"/>
      <c r="B56" s="16"/>
      <c r="C56" s="6"/>
      <c r="D56" s="28" t="s">
        <v>17</v>
      </c>
      <c r="E56" s="74"/>
      <c r="F56" s="3">
        <v>8.6999999999999993</v>
      </c>
      <c r="G56" s="3" t="s">
        <v>34</v>
      </c>
      <c r="H56" s="3">
        <v>9.1999999999999993</v>
      </c>
      <c r="I56" s="3" t="s">
        <v>37</v>
      </c>
      <c r="J56" s="3">
        <v>27.9</v>
      </c>
      <c r="K56" s="3" t="s">
        <v>37</v>
      </c>
      <c r="L56" s="59">
        <f>SUM(F56:H56:J56)</f>
        <v>45.8</v>
      </c>
      <c r="M56" s="3" t="s">
        <v>37</v>
      </c>
      <c r="N56" s="78"/>
      <c r="O56" s="3">
        <v>9.8000000000000007</v>
      </c>
      <c r="P56" s="3" t="s">
        <v>37</v>
      </c>
      <c r="Q56" s="3">
        <v>9.6</v>
      </c>
      <c r="R56" s="3" t="s">
        <v>37</v>
      </c>
      <c r="S56" s="3">
        <v>26.1</v>
      </c>
      <c r="T56" s="3" t="str">
        <f t="shared" si="10"/>
        <v>A2</v>
      </c>
      <c r="U56" s="3">
        <f t="shared" si="11"/>
        <v>45.5</v>
      </c>
      <c r="V56" s="3" t="str">
        <f t="shared" si="12"/>
        <v>A1</v>
      </c>
      <c r="W56" s="78"/>
      <c r="X56" s="3">
        <f t="shared" si="9"/>
        <v>37.299999999999997</v>
      </c>
      <c r="Y56" s="3" t="str">
        <f t="shared" si="13"/>
        <v>A1</v>
      </c>
      <c r="Z56" s="3">
        <f t="shared" si="14"/>
        <v>54</v>
      </c>
      <c r="AA56" s="3" t="str">
        <f t="shared" si="15"/>
        <v>A2</v>
      </c>
      <c r="AB56" s="32">
        <f t="shared" si="16"/>
        <v>91.3</v>
      </c>
      <c r="AC56" s="3" t="str">
        <f t="shared" si="17"/>
        <v>A1</v>
      </c>
      <c r="AD56" s="40">
        <v>10</v>
      </c>
      <c r="AE56" s="5"/>
      <c r="AF56" s="18"/>
      <c r="AG56" s="27"/>
    </row>
    <row r="57" spans="1:33">
      <c r="A57" s="25"/>
      <c r="B57" s="16"/>
      <c r="C57" s="6"/>
      <c r="D57" s="28" t="s">
        <v>18</v>
      </c>
      <c r="E57" s="74"/>
      <c r="F57" s="1"/>
      <c r="G57" s="45" t="s">
        <v>34</v>
      </c>
      <c r="H57" s="46">
        <v>9.6</v>
      </c>
      <c r="I57" s="46" t="s">
        <v>37</v>
      </c>
      <c r="J57" s="3">
        <v>19.8</v>
      </c>
      <c r="K57" s="3" t="s">
        <v>36</v>
      </c>
      <c r="L57" s="59">
        <f>SUM(F57:H57:J57)</f>
        <v>29.4</v>
      </c>
      <c r="M57" s="3" t="s">
        <v>38</v>
      </c>
      <c r="N57" s="78"/>
      <c r="O57" s="3">
        <v>8.4</v>
      </c>
      <c r="P57" s="3" t="s">
        <v>34</v>
      </c>
      <c r="Q57" s="3">
        <v>8.1999999999999993</v>
      </c>
      <c r="R57" s="3" t="s">
        <v>34</v>
      </c>
      <c r="S57" s="3">
        <v>24.3</v>
      </c>
      <c r="T57" s="3" t="str">
        <f t="shared" si="10"/>
        <v>A2</v>
      </c>
      <c r="U57" s="3">
        <f t="shared" si="11"/>
        <v>40.900000000000006</v>
      </c>
      <c r="V57" s="3" t="str">
        <f t="shared" si="12"/>
        <v>A2</v>
      </c>
      <c r="W57" s="78"/>
      <c r="X57" s="3">
        <f t="shared" si="9"/>
        <v>26.2</v>
      </c>
      <c r="Y57" s="3" t="str">
        <f t="shared" si="13"/>
        <v>B2</v>
      </c>
      <c r="Z57" s="3">
        <f t="shared" si="14"/>
        <v>44.1</v>
      </c>
      <c r="AA57" s="3" t="str">
        <f t="shared" si="15"/>
        <v>B1</v>
      </c>
      <c r="AB57" s="32">
        <f t="shared" si="16"/>
        <v>70.300000000000011</v>
      </c>
      <c r="AC57" s="3" t="str">
        <f t="shared" si="17"/>
        <v>B2</v>
      </c>
      <c r="AD57" s="38"/>
      <c r="AE57" s="5"/>
      <c r="AF57" s="18"/>
      <c r="AG57" s="27"/>
    </row>
    <row r="58" spans="1:33">
      <c r="A58" s="25"/>
      <c r="B58" s="16"/>
      <c r="C58" s="6"/>
      <c r="D58" s="28" t="s">
        <v>33</v>
      </c>
      <c r="E58" s="74"/>
      <c r="F58" s="1"/>
      <c r="G58" s="45"/>
      <c r="H58" s="1"/>
      <c r="I58" s="1"/>
      <c r="J58" s="3">
        <v>21</v>
      </c>
      <c r="K58" s="3" t="s">
        <v>36</v>
      </c>
      <c r="L58" s="3"/>
      <c r="M58" s="3"/>
      <c r="N58" s="78"/>
      <c r="O58" s="3"/>
      <c r="P58" s="3"/>
      <c r="Q58" s="3"/>
      <c r="R58" s="3"/>
      <c r="S58" s="3">
        <v>13.2</v>
      </c>
      <c r="T58" s="3" t="str">
        <f t="shared" si="10"/>
        <v>C2</v>
      </c>
      <c r="U58" s="3"/>
      <c r="V58" s="3"/>
      <c r="W58" s="78"/>
      <c r="X58" s="3"/>
      <c r="Y58" s="3"/>
      <c r="Z58" s="3">
        <f t="shared" si="14"/>
        <v>34.200000000000003</v>
      </c>
      <c r="AA58" s="3" t="str">
        <f t="shared" si="15"/>
        <v>C1</v>
      </c>
      <c r="AB58" s="32"/>
      <c r="AC58" s="3"/>
      <c r="AD58" s="38"/>
      <c r="AE58" s="5"/>
      <c r="AF58" s="18"/>
      <c r="AG58" s="27"/>
    </row>
    <row r="59" spans="1:33">
      <c r="A59" s="25"/>
      <c r="B59" s="16"/>
      <c r="C59" s="6"/>
      <c r="D59" s="28" t="s">
        <v>60</v>
      </c>
      <c r="E59" s="74"/>
      <c r="F59" s="1"/>
      <c r="G59" s="45"/>
      <c r="H59" s="1"/>
      <c r="I59" s="1"/>
      <c r="J59" s="3">
        <v>26</v>
      </c>
      <c r="K59" s="3" t="s">
        <v>34</v>
      </c>
      <c r="L59" s="1"/>
      <c r="M59" s="1"/>
      <c r="N59" s="78"/>
      <c r="O59" s="33"/>
      <c r="P59" s="33"/>
      <c r="Q59" s="33"/>
      <c r="R59" s="33"/>
      <c r="S59" s="32">
        <v>24</v>
      </c>
      <c r="T59" s="3" t="str">
        <f t="shared" si="10"/>
        <v>B1</v>
      </c>
      <c r="U59" s="3"/>
      <c r="V59" s="3"/>
      <c r="W59" s="78"/>
      <c r="X59" s="1"/>
      <c r="Y59" s="1"/>
      <c r="Z59" s="1">
        <f t="shared" si="14"/>
        <v>50</v>
      </c>
      <c r="AA59" s="1" t="str">
        <f t="shared" si="15"/>
        <v>A2</v>
      </c>
      <c r="AB59" s="1"/>
      <c r="AC59" s="1"/>
      <c r="AD59" s="4"/>
      <c r="AE59" s="5"/>
      <c r="AF59" s="18"/>
      <c r="AG59" s="27"/>
    </row>
    <row r="60" spans="1:33">
      <c r="A60" s="25"/>
      <c r="B60" s="16"/>
      <c r="C60" s="6"/>
      <c r="D60" s="82" t="s">
        <v>19</v>
      </c>
      <c r="E60" s="74"/>
      <c r="F60" s="63"/>
      <c r="G60" s="63"/>
      <c r="H60" s="101"/>
      <c r="I60" s="102"/>
      <c r="J60" s="101"/>
      <c r="K60" s="102"/>
      <c r="L60" s="101"/>
      <c r="M60" s="102"/>
      <c r="N60" s="78"/>
      <c r="O60" s="99"/>
      <c r="P60" s="99"/>
      <c r="Q60" s="99"/>
      <c r="R60" s="99"/>
      <c r="S60" s="99"/>
      <c r="T60" s="99"/>
      <c r="U60" s="63"/>
      <c r="V60" s="63"/>
      <c r="W60" s="78"/>
      <c r="X60" s="63"/>
      <c r="Y60" s="63"/>
      <c r="Z60" s="63"/>
      <c r="AA60" s="63"/>
      <c r="AB60" s="93" t="s">
        <v>76</v>
      </c>
      <c r="AC60" s="94"/>
      <c r="AD60" s="87"/>
      <c r="AE60" s="5"/>
      <c r="AF60" s="18"/>
      <c r="AG60" s="27"/>
    </row>
    <row r="61" spans="1:33" ht="15.75" thickBot="1">
      <c r="A61" s="25"/>
      <c r="B61" s="16"/>
      <c r="C61" s="6"/>
      <c r="D61" s="83"/>
      <c r="E61" s="75"/>
      <c r="F61" s="64"/>
      <c r="G61" s="64"/>
      <c r="H61" s="103"/>
      <c r="I61" s="104"/>
      <c r="J61" s="103"/>
      <c r="K61" s="104"/>
      <c r="L61" s="103"/>
      <c r="M61" s="104"/>
      <c r="N61" s="79"/>
      <c r="O61" s="100"/>
      <c r="P61" s="100"/>
      <c r="Q61" s="100"/>
      <c r="R61" s="100"/>
      <c r="S61" s="100"/>
      <c r="T61" s="100"/>
      <c r="U61" s="64"/>
      <c r="V61" s="64"/>
      <c r="W61" s="79"/>
      <c r="X61" s="64"/>
      <c r="Y61" s="64"/>
      <c r="Z61" s="64"/>
      <c r="AA61" s="64"/>
      <c r="AB61" s="95"/>
      <c r="AC61" s="96"/>
      <c r="AD61" s="88"/>
      <c r="AE61" s="5"/>
      <c r="AF61" s="18"/>
      <c r="AG61" s="27"/>
    </row>
    <row r="62" spans="1:33" ht="15.75" thickBot="1">
      <c r="A62" s="25"/>
      <c r="B62" s="16"/>
      <c r="C62" s="7"/>
      <c r="D62" s="8"/>
      <c r="E62" s="8"/>
      <c r="F62" s="8"/>
      <c r="G62" s="50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12"/>
      <c r="AF62" s="18"/>
      <c r="AG62" s="27"/>
    </row>
    <row r="63" spans="1:33">
      <c r="A63" s="25"/>
      <c r="B63" s="16"/>
      <c r="C63" s="17"/>
      <c r="D63" s="17"/>
      <c r="E63" s="17"/>
      <c r="F63" s="17"/>
      <c r="G63" s="42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8"/>
      <c r="AG63" s="27"/>
    </row>
    <row r="64" spans="1:33">
      <c r="A64" s="25"/>
      <c r="B64" s="16"/>
      <c r="C64" s="17"/>
      <c r="D64" s="17"/>
      <c r="E64" s="17"/>
      <c r="F64" s="17"/>
      <c r="G64" s="42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8"/>
      <c r="AG64" s="27"/>
    </row>
    <row r="65" spans="1:33">
      <c r="A65" s="25"/>
      <c r="B65" s="16"/>
      <c r="C65" s="17"/>
      <c r="D65" s="17"/>
      <c r="E65" s="17"/>
      <c r="F65" s="17"/>
      <c r="G65" s="42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65" t="s">
        <v>68</v>
      </c>
      <c r="S65" s="65"/>
      <c r="T65" s="65"/>
      <c r="U65" s="65"/>
      <c r="V65" s="65"/>
      <c r="W65" s="17"/>
      <c r="X65" s="17"/>
      <c r="Y65" s="17"/>
      <c r="Z65" s="17"/>
      <c r="AA65" s="65"/>
      <c r="AB65" s="65"/>
      <c r="AC65" s="65"/>
      <c r="AD65" s="65"/>
      <c r="AE65" s="17"/>
      <c r="AF65" s="18"/>
      <c r="AG65" s="27"/>
    </row>
    <row r="66" spans="1:33">
      <c r="A66" s="25"/>
      <c r="B66" s="16"/>
      <c r="C66" s="17"/>
      <c r="D66" s="89" t="s">
        <v>25</v>
      </c>
      <c r="E66" s="89"/>
      <c r="F66" s="89"/>
      <c r="G66" s="89"/>
      <c r="H66" s="17"/>
      <c r="I66" s="89" t="s">
        <v>25</v>
      </c>
      <c r="J66" s="89"/>
      <c r="K66" s="89"/>
      <c r="L66" s="89"/>
      <c r="M66" s="89"/>
      <c r="N66" s="17"/>
      <c r="O66" s="17"/>
      <c r="P66" s="17"/>
      <c r="Q66" s="17"/>
      <c r="R66" s="89" t="s">
        <v>26</v>
      </c>
      <c r="S66" s="89"/>
      <c r="T66" s="89"/>
      <c r="U66" s="89"/>
      <c r="V66" s="89"/>
      <c r="W66" s="17"/>
      <c r="X66" s="17"/>
      <c r="Y66" s="17"/>
      <c r="Z66" s="90" t="s">
        <v>26</v>
      </c>
      <c r="AA66" s="90"/>
      <c r="AB66" s="90"/>
      <c r="AC66" s="90"/>
      <c r="AD66" s="17"/>
      <c r="AE66" s="17"/>
      <c r="AF66" s="18"/>
      <c r="AG66" s="27"/>
    </row>
    <row r="67" spans="1:33">
      <c r="A67" s="25"/>
      <c r="B67" s="16"/>
      <c r="C67" s="17"/>
      <c r="D67" s="17"/>
      <c r="E67" s="17"/>
      <c r="F67" s="17"/>
      <c r="G67" s="42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8"/>
      <c r="AG67" s="27"/>
    </row>
    <row r="68" spans="1:33">
      <c r="A68" s="25"/>
      <c r="B68" s="16"/>
      <c r="C68" s="17"/>
      <c r="D68" s="19" t="s">
        <v>28</v>
      </c>
      <c r="E68" s="19"/>
      <c r="F68" s="19"/>
      <c r="G68" s="42"/>
      <c r="H68" s="19"/>
      <c r="I68" s="98" t="s">
        <v>23</v>
      </c>
      <c r="J68" s="98"/>
      <c r="K68" s="98"/>
      <c r="L68" s="98"/>
      <c r="M68" s="98"/>
      <c r="N68" s="98"/>
      <c r="O68" s="98"/>
      <c r="P68" s="19"/>
      <c r="Q68" s="19"/>
      <c r="R68" s="65" t="s">
        <v>22</v>
      </c>
      <c r="S68" s="65"/>
      <c r="T68" s="65"/>
      <c r="U68" s="65"/>
      <c r="V68" s="65"/>
      <c r="W68" s="65"/>
      <c r="X68" s="19"/>
      <c r="Y68" s="65" t="s">
        <v>24</v>
      </c>
      <c r="Z68" s="65"/>
      <c r="AA68" s="65"/>
      <c r="AB68" s="65"/>
      <c r="AC68" s="65"/>
      <c r="AD68" s="65"/>
      <c r="AE68" s="17"/>
      <c r="AF68" s="18"/>
      <c r="AG68" s="27"/>
    </row>
    <row r="69" spans="1:33" ht="15.75" thickBot="1">
      <c r="A69" s="25"/>
      <c r="B69" s="20"/>
      <c r="C69" s="21"/>
      <c r="D69" s="21"/>
      <c r="E69" s="21"/>
      <c r="F69" s="21"/>
      <c r="G69" s="5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2"/>
      <c r="AG69" s="27"/>
    </row>
    <row r="70" spans="1:33" ht="15.75" thickBot="1">
      <c r="A70" s="84"/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85"/>
      <c r="AE70" s="85"/>
      <c r="AF70" s="85"/>
      <c r="AG70" s="86"/>
    </row>
    <row r="76" spans="1:33" ht="15.75" thickBot="1"/>
    <row r="77" spans="1:33" ht="15.75" thickBot="1">
      <c r="A77" s="24"/>
      <c r="B77" s="23"/>
      <c r="C77" s="23"/>
      <c r="D77" s="23"/>
      <c r="E77" s="23"/>
      <c r="F77" s="23"/>
      <c r="G77" s="5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6"/>
    </row>
    <row r="78" spans="1:33" ht="24.75">
      <c r="A78" s="25"/>
      <c r="B78" s="13"/>
      <c r="C78" s="14"/>
      <c r="D78" s="67" t="s">
        <v>0</v>
      </c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7"/>
      <c r="AE78" s="14"/>
      <c r="AF78" s="15"/>
      <c r="AG78" s="27"/>
    </row>
    <row r="79" spans="1:33" ht="22.5">
      <c r="A79" s="25"/>
      <c r="B79" s="16"/>
      <c r="C79" s="17"/>
      <c r="D79" s="68" t="s">
        <v>27</v>
      </c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68"/>
      <c r="V79" s="68"/>
      <c r="W79" s="68"/>
      <c r="X79" s="68"/>
      <c r="Y79" s="68"/>
      <c r="Z79" s="68"/>
      <c r="AA79" s="68"/>
      <c r="AB79" s="68"/>
      <c r="AC79" s="68"/>
      <c r="AD79" s="68"/>
      <c r="AE79" s="17"/>
      <c r="AF79" s="18"/>
      <c r="AG79" s="27"/>
    </row>
    <row r="80" spans="1:33" ht="15.75">
      <c r="A80" s="25"/>
      <c r="B80" s="16"/>
      <c r="C80" s="17"/>
      <c r="D80" s="69" t="s">
        <v>66</v>
      </c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17"/>
      <c r="AF80" s="18"/>
      <c r="AG80" s="27"/>
    </row>
    <row r="81" spans="1:33">
      <c r="A81" s="25"/>
      <c r="B81" s="16"/>
      <c r="C81" s="17"/>
      <c r="D81" s="41"/>
      <c r="E81" s="41"/>
      <c r="F81" s="41"/>
      <c r="G81" s="42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17"/>
      <c r="AF81" s="18"/>
      <c r="AG81" s="27"/>
    </row>
    <row r="82" spans="1:33" ht="15.75">
      <c r="A82" s="25"/>
      <c r="B82" s="16"/>
      <c r="C82" s="17"/>
      <c r="D82" s="69" t="s">
        <v>45</v>
      </c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17"/>
      <c r="AF82" s="18"/>
      <c r="AG82" s="27"/>
    </row>
    <row r="83" spans="1:33">
      <c r="A83" s="25"/>
      <c r="B83" s="16"/>
      <c r="C83" s="17"/>
      <c r="D83" s="41"/>
      <c r="E83" s="41"/>
      <c r="F83" s="41"/>
      <c r="G83" s="42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17"/>
      <c r="AF83" s="18"/>
      <c r="AG83" s="27"/>
    </row>
    <row r="84" spans="1:33" ht="15.75">
      <c r="A84" s="25"/>
      <c r="B84" s="16"/>
      <c r="C84" s="17"/>
      <c r="D84" s="69" t="s">
        <v>46</v>
      </c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17"/>
      <c r="AF84" s="18"/>
      <c r="AG84" s="27"/>
    </row>
    <row r="85" spans="1:33" ht="16.5" thickBot="1">
      <c r="A85" s="25"/>
      <c r="B85" s="16"/>
      <c r="C85" s="17"/>
      <c r="D85" s="30"/>
      <c r="E85" s="30"/>
      <c r="F85" s="30"/>
      <c r="G85" s="47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17"/>
      <c r="AF85" s="18"/>
      <c r="AG85" s="27"/>
    </row>
    <row r="86" spans="1:33" ht="15.75" thickBot="1">
      <c r="A86" s="25"/>
      <c r="B86" s="16"/>
      <c r="C86" s="9"/>
      <c r="D86" s="10"/>
      <c r="E86" s="10"/>
      <c r="F86" s="10"/>
      <c r="G86" s="49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1"/>
      <c r="AF86" s="18"/>
      <c r="AG86" s="27"/>
    </row>
    <row r="87" spans="1:33">
      <c r="A87" s="25"/>
      <c r="B87" s="16"/>
      <c r="C87" s="6"/>
      <c r="D87" s="70" t="s">
        <v>1</v>
      </c>
      <c r="E87" s="73"/>
      <c r="F87" s="76" t="s">
        <v>21</v>
      </c>
      <c r="G87" s="76"/>
      <c r="H87" s="76"/>
      <c r="I87" s="76"/>
      <c r="J87" s="76"/>
      <c r="K87" s="76"/>
      <c r="L87" s="76"/>
      <c r="M87" s="76"/>
      <c r="N87" s="77"/>
      <c r="O87" s="76" t="s">
        <v>2</v>
      </c>
      <c r="P87" s="76"/>
      <c r="Q87" s="76"/>
      <c r="R87" s="76"/>
      <c r="S87" s="76"/>
      <c r="T87" s="76"/>
      <c r="U87" s="76"/>
      <c r="V87" s="76"/>
      <c r="W87" s="77"/>
      <c r="X87" s="76" t="s">
        <v>3</v>
      </c>
      <c r="Y87" s="76"/>
      <c r="Z87" s="76"/>
      <c r="AA87" s="76"/>
      <c r="AB87" s="76"/>
      <c r="AC87" s="76"/>
      <c r="AD87" s="97"/>
      <c r="AE87" s="5"/>
      <c r="AF87" s="18"/>
      <c r="AG87" s="27"/>
    </row>
    <row r="88" spans="1:33">
      <c r="A88" s="25"/>
      <c r="B88" s="16"/>
      <c r="C88" s="6"/>
      <c r="D88" s="71"/>
      <c r="E88" s="74"/>
      <c r="F88" s="66" t="s">
        <v>4</v>
      </c>
      <c r="G88" s="66"/>
      <c r="H88" s="66" t="s">
        <v>5</v>
      </c>
      <c r="I88" s="66"/>
      <c r="J88" s="66" t="s">
        <v>30</v>
      </c>
      <c r="K88" s="66"/>
      <c r="L88" s="66" t="s">
        <v>7</v>
      </c>
      <c r="M88" s="66"/>
      <c r="N88" s="78"/>
      <c r="O88" s="66" t="s">
        <v>8</v>
      </c>
      <c r="P88" s="66"/>
      <c r="Q88" s="66" t="s">
        <v>9</v>
      </c>
      <c r="R88" s="66"/>
      <c r="S88" s="66" t="s">
        <v>10</v>
      </c>
      <c r="T88" s="66"/>
      <c r="U88" s="66" t="s">
        <v>7</v>
      </c>
      <c r="V88" s="66"/>
      <c r="W88" s="78"/>
      <c r="X88" s="66" t="s">
        <v>11</v>
      </c>
      <c r="Y88" s="66"/>
      <c r="Z88" s="66" t="s">
        <v>6</v>
      </c>
      <c r="AA88" s="66"/>
      <c r="AB88" s="66" t="s">
        <v>12</v>
      </c>
      <c r="AC88" s="66"/>
      <c r="AD88" s="80" t="s">
        <v>20</v>
      </c>
      <c r="AE88" s="5"/>
      <c r="AF88" s="18"/>
      <c r="AG88" s="27"/>
    </row>
    <row r="89" spans="1:33">
      <c r="A89" s="25"/>
      <c r="B89" s="16"/>
      <c r="C89" s="6"/>
      <c r="D89" s="72"/>
      <c r="E89" s="74"/>
      <c r="F89" s="2">
        <v>0.1</v>
      </c>
      <c r="G89" s="3" t="s">
        <v>13</v>
      </c>
      <c r="H89" s="2">
        <v>0.1</v>
      </c>
      <c r="I89" s="3" t="s">
        <v>13</v>
      </c>
      <c r="J89" s="2">
        <v>0.3</v>
      </c>
      <c r="K89" s="3" t="s">
        <v>13</v>
      </c>
      <c r="L89" s="2">
        <v>0.5</v>
      </c>
      <c r="M89" s="3" t="s">
        <v>13</v>
      </c>
      <c r="N89" s="78"/>
      <c r="O89" s="2">
        <v>0.1</v>
      </c>
      <c r="P89" s="3" t="s">
        <v>13</v>
      </c>
      <c r="Q89" s="2">
        <v>0.1</v>
      </c>
      <c r="R89" s="3" t="s">
        <v>13</v>
      </c>
      <c r="S89" s="2">
        <v>0.3</v>
      </c>
      <c r="T89" s="3" t="s">
        <v>13</v>
      </c>
      <c r="U89" s="2">
        <v>0.5</v>
      </c>
      <c r="V89" s="3" t="s">
        <v>13</v>
      </c>
      <c r="W89" s="78"/>
      <c r="X89" s="2">
        <v>0.4</v>
      </c>
      <c r="Y89" s="3" t="s">
        <v>13</v>
      </c>
      <c r="Z89" s="2">
        <v>0.6</v>
      </c>
      <c r="AA89" s="3" t="s">
        <v>13</v>
      </c>
      <c r="AB89" s="2">
        <v>1</v>
      </c>
      <c r="AC89" s="3" t="s">
        <v>13</v>
      </c>
      <c r="AD89" s="81"/>
      <c r="AE89" s="5"/>
      <c r="AF89" s="18"/>
      <c r="AG89" s="27"/>
    </row>
    <row r="90" spans="1:33">
      <c r="A90" s="25"/>
      <c r="B90" s="16"/>
      <c r="C90" s="6"/>
      <c r="D90" s="28" t="s">
        <v>14</v>
      </c>
      <c r="E90" s="74"/>
      <c r="F90" s="3">
        <v>9</v>
      </c>
      <c r="G90" s="3" t="s">
        <v>34</v>
      </c>
      <c r="H90" s="3">
        <v>8.1999999999999993</v>
      </c>
      <c r="I90" s="3" t="s">
        <v>34</v>
      </c>
      <c r="J90" s="3">
        <v>23.1</v>
      </c>
      <c r="K90" s="3" t="s">
        <v>35</v>
      </c>
      <c r="L90" s="59">
        <f>SUM(F90:H90:J90)</f>
        <v>40.299999999999997</v>
      </c>
      <c r="M90" s="3" t="s">
        <v>34</v>
      </c>
      <c r="N90" s="78"/>
      <c r="O90" s="3">
        <v>8.1999999999999993</v>
      </c>
      <c r="P90" s="3" t="s">
        <v>34</v>
      </c>
      <c r="Q90" s="3">
        <v>8.8000000000000007</v>
      </c>
      <c r="R90" s="3" t="s">
        <v>34</v>
      </c>
      <c r="S90" s="3">
        <v>25.5</v>
      </c>
      <c r="T90" s="3" t="str">
        <f>IF(S90&gt;=27.3,"A1",IF(S90&gt;=24.3,"A2", IF(S90&gt;=21.3,"B1",IF(S90&gt;=18.3,"B2", IF(S90&gt;=15.3,"C1",IF(S90&gt;=12.3,"C2",IF(S90&gt;=9.9,"D",IF(S90&gt;=6.3,"E1",IF(S90&gt;=6.2,"E2")))))))))</f>
        <v>A2</v>
      </c>
      <c r="U90" s="3">
        <f>O90+Q90+S90</f>
        <v>42.5</v>
      </c>
      <c r="V90" s="3" t="str">
        <f>IF(U90&gt;=45.5,"A1",IF(U90&gt;=40.5,"A2", IF(U90&gt;=35.5,"B1",IF(U90&gt;=30.5,"B2", IF(U90&gt;=25.5,"C1",IF(U90&gt;=20.5,"C2",IF(U90&gt;=16.5,"D",IF(U90&gt;=10.5,"E1",IF(U90&gt;=10.4,"E2")))))))))</f>
        <v>A2</v>
      </c>
      <c r="W90" s="78"/>
      <c r="X90" s="3">
        <f t="shared" ref="X90:X97" si="18">SUM(F90,H90,O90,Q90)</f>
        <v>34.200000000000003</v>
      </c>
      <c r="Y90" s="3" t="str">
        <f>IF(X90&gt;=36.4,"A1",IF(X90&gt;=32.4,"A2", IF(X90&gt;=28.4,"B1",IF(X90&gt;=24.4,"B2", IF(X90&gt;=20.4,"C1",IF(X90&gt;=16.4,"C2",IF(X90&gt;=13.2,"D",IF(X90&gt;=8.4,"E1",IF(X90&gt;=8.3,"E2")))))))))</f>
        <v>A2</v>
      </c>
      <c r="Z90" s="3">
        <f>J90+S90</f>
        <v>48.6</v>
      </c>
      <c r="AA90" s="3" t="str">
        <f>IF(Z90&gt;=54.5,"A1",IF(Z90&gt;=48.5,"A2", IF(Z90&gt;=42.5,"B1",IF(Z90&gt;=36.5,"B2", IF(Z90&gt;=30.5,"C1",IF(Z90&gt;=24.5,"C2",IF(Z90&gt;=19.8,"D",IF(Z90&gt;=12.6,"E1",IF(Z90&gt;=12.5,"E2")))))))))</f>
        <v>A2</v>
      </c>
      <c r="AB90" s="32">
        <f>L90+U90</f>
        <v>82.8</v>
      </c>
      <c r="AC90" s="3" t="str">
        <f>IF(AB90&gt;=91,"A1",IF(AB90&gt;=81,"A2", IF(AB90&gt;=71,"B1",IF(AB90&gt;=61,"B2", IF(AB90&gt;=51,"C1",IF(AB90&gt;=41,"C2",IF(AB90&gt;=33,"D",IF(AB90&gt;=21,"E1",IF(AB90&gt;=20,"E2")))))))))</f>
        <v>A2</v>
      </c>
      <c r="AD90" s="40">
        <v>9</v>
      </c>
      <c r="AE90" s="5"/>
      <c r="AF90" s="18"/>
      <c r="AG90" s="27"/>
    </row>
    <row r="91" spans="1:33">
      <c r="A91" s="25"/>
      <c r="B91" s="16"/>
      <c r="C91" s="6"/>
      <c r="D91" s="28" t="s">
        <v>15</v>
      </c>
      <c r="E91" s="74"/>
      <c r="F91" s="3">
        <v>8.9</v>
      </c>
      <c r="G91" s="3" t="s">
        <v>34</v>
      </c>
      <c r="H91" s="3">
        <v>9.1</v>
      </c>
      <c r="I91" s="3" t="s">
        <v>37</v>
      </c>
      <c r="J91" s="3">
        <v>22.2</v>
      </c>
      <c r="K91" s="3" t="s">
        <v>35</v>
      </c>
      <c r="L91" s="59">
        <f>SUM(F91:H91:J91)</f>
        <v>40.200000000000003</v>
      </c>
      <c r="M91" s="3" t="s">
        <v>34</v>
      </c>
      <c r="N91" s="78"/>
      <c r="O91" s="3">
        <v>9.6999999999999993</v>
      </c>
      <c r="P91" s="3" t="s">
        <v>37</v>
      </c>
      <c r="Q91" s="3">
        <v>9.1999999999999993</v>
      </c>
      <c r="R91" s="3" t="s">
        <v>37</v>
      </c>
      <c r="S91" s="3">
        <v>27.6</v>
      </c>
      <c r="T91" s="3" t="str">
        <f t="shared" ref="T91:T98" si="19">IF(S91&gt;=27.3,"A1",IF(S91&gt;=24.3,"A2", IF(S91&gt;=21.3,"B1",IF(S91&gt;=18.3,"B2", IF(S91&gt;=15.3,"C1",IF(S91&gt;=12.3,"C2",IF(S91&gt;=9.9,"D",IF(S91&gt;=6.3,"E1",IF(S91&gt;=6.2,"E2")))))))))</f>
        <v>A1</v>
      </c>
      <c r="U91" s="3">
        <f t="shared" ref="U91:U98" si="20">O91+Q91+S91</f>
        <v>46.5</v>
      </c>
      <c r="V91" s="3" t="str">
        <f t="shared" ref="V91:V98" si="21">IF(U91&gt;=45.5,"A1",IF(U91&gt;=40.5,"A2", IF(U91&gt;=35.5,"B1",IF(U91&gt;=30.5,"B2", IF(U91&gt;=25.5,"C1",IF(U91&gt;=20.5,"C2",IF(U91&gt;=16.5,"D",IF(U91&gt;=10.5,"E1",IF(U91&gt;=10.4,"E2")))))))))</f>
        <v>A1</v>
      </c>
      <c r="W91" s="78"/>
      <c r="X91" s="3">
        <f t="shared" si="18"/>
        <v>36.9</v>
      </c>
      <c r="Y91" s="3" t="str">
        <f t="shared" ref="Y91:Y97" si="22">IF(X91&gt;=36.4,"A1",IF(X91&gt;=32.4,"A2", IF(X91&gt;=28.4,"B1",IF(X91&gt;=24.4,"B2", IF(X91&gt;=20.4,"C1",IF(X91&gt;=16.4,"C2",IF(X91&gt;=13.2,"D",IF(X91&gt;=8.4,"E1",IF(X91&gt;=8.3,"E2")))))))))</f>
        <v>A1</v>
      </c>
      <c r="Z91" s="3">
        <f t="shared" ref="Z91:Z98" si="23">J91+S91</f>
        <v>49.8</v>
      </c>
      <c r="AA91" s="3" t="str">
        <f t="shared" ref="AA91:AA98" si="24">IF(Z91&gt;=54.5,"A1",IF(Z91&gt;=48.5,"A2", IF(Z91&gt;=42.5,"B1",IF(Z91&gt;=36.5,"B2", IF(Z91&gt;=30.5,"C1",IF(Z91&gt;=24.5,"C2",IF(Z91&gt;=19.8,"D",IF(Z91&gt;=12.6,"E1",IF(Z91&gt;=12.5,"E2")))))))))</f>
        <v>A2</v>
      </c>
      <c r="AB91" s="32">
        <f t="shared" ref="AB91:AB97" si="25">L91+U91</f>
        <v>86.7</v>
      </c>
      <c r="AC91" s="3" t="str">
        <f t="shared" ref="AC91:AC97" si="26">IF(AB91&gt;=91,"A1",IF(AB91&gt;=81,"A2", IF(AB91&gt;=71,"B1",IF(AB91&gt;=61,"B2", IF(AB91&gt;=51,"C1",IF(AB91&gt;=41,"C2",IF(AB91&gt;=33,"D",IF(AB91&gt;=21,"E1",IF(AB91&gt;=20,"E2")))))))))</f>
        <v>A2</v>
      </c>
      <c r="AD91" s="40">
        <v>9</v>
      </c>
      <c r="AE91" s="5"/>
      <c r="AF91" s="18"/>
      <c r="AG91" s="27"/>
    </row>
    <row r="92" spans="1:33">
      <c r="A92" s="25"/>
      <c r="B92" s="16"/>
      <c r="C92" s="6"/>
      <c r="D92" s="28" t="s">
        <v>16</v>
      </c>
      <c r="E92" s="74"/>
      <c r="F92" s="3">
        <v>8.8000000000000007</v>
      </c>
      <c r="G92" s="3" t="s">
        <v>34</v>
      </c>
      <c r="H92" s="3">
        <v>8.8000000000000007</v>
      </c>
      <c r="I92" s="3" t="s">
        <v>34</v>
      </c>
      <c r="J92" s="3">
        <v>22.2</v>
      </c>
      <c r="K92" s="3" t="s">
        <v>35</v>
      </c>
      <c r="L92" s="59">
        <f>SUM(F92:H92:J92)</f>
        <v>39.799999999999997</v>
      </c>
      <c r="M92" s="3" t="s">
        <v>35</v>
      </c>
      <c r="N92" s="78"/>
      <c r="O92" s="3">
        <v>9</v>
      </c>
      <c r="P92" s="3" t="s">
        <v>34</v>
      </c>
      <c r="Q92" s="3">
        <v>8.4</v>
      </c>
      <c r="R92" s="3" t="s">
        <v>34</v>
      </c>
      <c r="S92" s="3">
        <v>24</v>
      </c>
      <c r="T92" s="3" t="str">
        <f t="shared" si="19"/>
        <v>B1</v>
      </c>
      <c r="U92" s="3">
        <f t="shared" si="20"/>
        <v>41.4</v>
      </c>
      <c r="V92" s="3" t="str">
        <f t="shared" si="21"/>
        <v>A2</v>
      </c>
      <c r="W92" s="78"/>
      <c r="X92" s="3">
        <f t="shared" si="18"/>
        <v>35</v>
      </c>
      <c r="Y92" s="3" t="str">
        <f t="shared" si="22"/>
        <v>A2</v>
      </c>
      <c r="Z92" s="3">
        <f t="shared" si="23"/>
        <v>46.2</v>
      </c>
      <c r="AA92" s="3" t="str">
        <f t="shared" si="24"/>
        <v>B1</v>
      </c>
      <c r="AB92" s="32">
        <f t="shared" si="25"/>
        <v>81.199999999999989</v>
      </c>
      <c r="AC92" s="3" t="str">
        <f t="shared" si="26"/>
        <v>A2</v>
      </c>
      <c r="AD92" s="40">
        <v>9</v>
      </c>
      <c r="AE92" s="5"/>
      <c r="AF92" s="18"/>
      <c r="AG92" s="27"/>
    </row>
    <row r="93" spans="1:33">
      <c r="A93" s="25"/>
      <c r="B93" s="16"/>
      <c r="C93" s="6"/>
      <c r="D93" s="28" t="s">
        <v>31</v>
      </c>
      <c r="E93" s="74"/>
      <c r="F93" s="3">
        <v>8.1999999999999993</v>
      </c>
      <c r="G93" s="3" t="s">
        <v>34</v>
      </c>
      <c r="H93" s="3">
        <v>8.6</v>
      </c>
      <c r="I93" s="3" t="s">
        <v>34</v>
      </c>
      <c r="J93" s="3">
        <v>22.2</v>
      </c>
      <c r="K93" s="3" t="s">
        <v>35</v>
      </c>
      <c r="L93" s="59">
        <f>SUM(F93:H93:J93)</f>
        <v>39</v>
      </c>
      <c r="M93" s="3" t="s">
        <v>35</v>
      </c>
      <c r="N93" s="78"/>
      <c r="O93" s="3">
        <v>8</v>
      </c>
      <c r="P93" s="3" t="s">
        <v>35</v>
      </c>
      <c r="Q93" s="3">
        <v>8.4</v>
      </c>
      <c r="R93" s="3" t="s">
        <v>34</v>
      </c>
      <c r="S93" s="3">
        <v>23.4</v>
      </c>
      <c r="T93" s="3" t="str">
        <f t="shared" si="19"/>
        <v>B1</v>
      </c>
      <c r="U93" s="3">
        <f t="shared" si="20"/>
        <v>39.799999999999997</v>
      </c>
      <c r="V93" s="3" t="str">
        <f t="shared" si="21"/>
        <v>B1</v>
      </c>
      <c r="W93" s="78"/>
      <c r="X93" s="3">
        <f t="shared" si="18"/>
        <v>33.199999999999996</v>
      </c>
      <c r="Y93" s="3" t="str">
        <f t="shared" si="22"/>
        <v>A2</v>
      </c>
      <c r="Z93" s="3">
        <f t="shared" si="23"/>
        <v>45.599999999999994</v>
      </c>
      <c r="AA93" s="3" t="str">
        <f t="shared" si="24"/>
        <v>B1</v>
      </c>
      <c r="AB93" s="32">
        <f t="shared" si="25"/>
        <v>78.8</v>
      </c>
      <c r="AC93" s="3" t="str">
        <f t="shared" si="26"/>
        <v>B1</v>
      </c>
      <c r="AD93" s="40">
        <v>8</v>
      </c>
      <c r="AE93" s="5"/>
      <c r="AF93" s="18"/>
      <c r="AG93" s="27"/>
    </row>
    <row r="94" spans="1:33">
      <c r="A94" s="25"/>
      <c r="B94" s="16"/>
      <c r="C94" s="6"/>
      <c r="D94" s="28" t="s">
        <v>32</v>
      </c>
      <c r="E94" s="74"/>
      <c r="F94" s="3">
        <v>9</v>
      </c>
      <c r="G94" s="3" t="s">
        <v>34</v>
      </c>
      <c r="H94" s="3">
        <v>7.9</v>
      </c>
      <c r="I94" s="3" t="s">
        <v>35</v>
      </c>
      <c r="J94" s="3">
        <v>22.8</v>
      </c>
      <c r="K94" s="3" t="s">
        <v>35</v>
      </c>
      <c r="L94" s="59">
        <f>SUM(F94:H94:J94)</f>
        <v>39.700000000000003</v>
      </c>
      <c r="M94" s="3" t="s">
        <v>35</v>
      </c>
      <c r="N94" s="78"/>
      <c r="O94" s="3">
        <v>7.6</v>
      </c>
      <c r="P94" s="3" t="s">
        <v>35</v>
      </c>
      <c r="Q94" s="3">
        <v>7.8</v>
      </c>
      <c r="R94" s="3" t="s">
        <v>35</v>
      </c>
      <c r="S94" s="3">
        <v>25.5</v>
      </c>
      <c r="T94" s="3" t="str">
        <f t="shared" si="19"/>
        <v>A2</v>
      </c>
      <c r="U94" s="3">
        <f t="shared" si="20"/>
        <v>40.9</v>
      </c>
      <c r="V94" s="3" t="str">
        <f t="shared" si="21"/>
        <v>A2</v>
      </c>
      <c r="W94" s="78"/>
      <c r="X94" s="3">
        <f t="shared" si="18"/>
        <v>32.299999999999997</v>
      </c>
      <c r="Y94" s="3" t="str">
        <f t="shared" si="22"/>
        <v>B1</v>
      </c>
      <c r="Z94" s="3">
        <f t="shared" si="23"/>
        <v>48.3</v>
      </c>
      <c r="AA94" s="3" t="str">
        <f t="shared" si="24"/>
        <v>B1</v>
      </c>
      <c r="AB94" s="32">
        <f t="shared" si="25"/>
        <v>80.599999999999994</v>
      </c>
      <c r="AC94" s="3" t="str">
        <f t="shared" si="26"/>
        <v>B1</v>
      </c>
      <c r="AD94" s="40">
        <v>9</v>
      </c>
      <c r="AE94" s="5"/>
      <c r="AF94" s="18"/>
      <c r="AG94" s="27"/>
    </row>
    <row r="95" spans="1:33">
      <c r="A95" s="25"/>
      <c r="B95" s="16"/>
      <c r="C95" s="6"/>
      <c r="D95" s="28" t="s">
        <v>17</v>
      </c>
      <c r="E95" s="74"/>
      <c r="F95" s="3">
        <v>7.7</v>
      </c>
      <c r="G95" s="3" t="s">
        <v>35</v>
      </c>
      <c r="H95" s="3">
        <v>8</v>
      </c>
      <c r="I95" s="3" t="s">
        <v>35</v>
      </c>
      <c r="J95" s="3">
        <v>21</v>
      </c>
      <c r="K95" s="3" t="s">
        <v>36</v>
      </c>
      <c r="L95" s="59">
        <f>SUM(F95:H95:J95)</f>
        <v>36.700000000000003</v>
      </c>
      <c r="M95" s="3" t="s">
        <v>35</v>
      </c>
      <c r="N95" s="78"/>
      <c r="O95" s="3">
        <v>9.6</v>
      </c>
      <c r="P95" s="3" t="s">
        <v>37</v>
      </c>
      <c r="Q95" s="3">
        <v>9.8000000000000007</v>
      </c>
      <c r="R95" s="3" t="s">
        <v>37</v>
      </c>
      <c r="S95" s="3">
        <v>24.9</v>
      </c>
      <c r="T95" s="3" t="str">
        <f t="shared" si="19"/>
        <v>A2</v>
      </c>
      <c r="U95" s="3">
        <f t="shared" si="20"/>
        <v>44.3</v>
      </c>
      <c r="V95" s="3" t="str">
        <f t="shared" si="21"/>
        <v>A2</v>
      </c>
      <c r="W95" s="78"/>
      <c r="X95" s="3">
        <f t="shared" si="18"/>
        <v>35.099999999999994</v>
      </c>
      <c r="Y95" s="3" t="str">
        <f t="shared" si="22"/>
        <v>A2</v>
      </c>
      <c r="Z95" s="3">
        <f t="shared" si="23"/>
        <v>45.9</v>
      </c>
      <c r="AA95" s="3" t="str">
        <f t="shared" si="24"/>
        <v>B1</v>
      </c>
      <c r="AB95" s="32">
        <f t="shared" si="25"/>
        <v>81</v>
      </c>
      <c r="AC95" s="3" t="str">
        <f t="shared" si="26"/>
        <v>A2</v>
      </c>
      <c r="AD95" s="40">
        <v>9</v>
      </c>
      <c r="AE95" s="5"/>
      <c r="AF95" s="18"/>
      <c r="AG95" s="27"/>
    </row>
    <row r="96" spans="1:33">
      <c r="A96" s="25"/>
      <c r="B96" s="16"/>
      <c r="C96" s="6"/>
      <c r="D96" s="28" t="s">
        <v>18</v>
      </c>
      <c r="E96" s="74"/>
      <c r="F96" s="31"/>
      <c r="G96" s="45" t="s">
        <v>37</v>
      </c>
      <c r="H96" s="46">
        <v>9.1999999999999993</v>
      </c>
      <c r="I96" s="46" t="s">
        <v>37</v>
      </c>
      <c r="J96" s="3">
        <v>16.2</v>
      </c>
      <c r="K96" s="3" t="s">
        <v>38</v>
      </c>
      <c r="L96" s="59">
        <f>SUM(F96:H96:J96)</f>
        <v>25.4</v>
      </c>
      <c r="M96" s="3" t="s">
        <v>38</v>
      </c>
      <c r="N96" s="78"/>
      <c r="O96" s="3">
        <v>9.6</v>
      </c>
      <c r="P96" s="3" t="s">
        <v>37</v>
      </c>
      <c r="Q96" s="3">
        <v>8.1999999999999993</v>
      </c>
      <c r="R96" s="3" t="s">
        <v>34</v>
      </c>
      <c r="S96" s="3">
        <v>25.6</v>
      </c>
      <c r="T96" s="3" t="str">
        <f t="shared" si="19"/>
        <v>A2</v>
      </c>
      <c r="U96" s="3">
        <f t="shared" si="20"/>
        <v>43.4</v>
      </c>
      <c r="V96" s="3" t="str">
        <f t="shared" si="21"/>
        <v>A2</v>
      </c>
      <c r="W96" s="78"/>
      <c r="X96" s="3">
        <f t="shared" si="18"/>
        <v>26.999999999999996</v>
      </c>
      <c r="Y96" s="3" t="str">
        <f t="shared" si="22"/>
        <v>B2</v>
      </c>
      <c r="Z96" s="3">
        <f t="shared" si="23"/>
        <v>41.8</v>
      </c>
      <c r="AA96" s="3" t="str">
        <f t="shared" si="24"/>
        <v>B2</v>
      </c>
      <c r="AB96" s="32">
        <f t="shared" si="25"/>
        <v>68.8</v>
      </c>
      <c r="AC96" s="3" t="str">
        <f t="shared" si="26"/>
        <v>B2</v>
      </c>
      <c r="AD96" s="39"/>
      <c r="AE96" s="5"/>
      <c r="AF96" s="18"/>
      <c r="AG96" s="27"/>
    </row>
    <row r="97" spans="1:33">
      <c r="A97" s="25"/>
      <c r="B97" s="16"/>
      <c r="C97" s="6"/>
      <c r="D97" s="28" t="s">
        <v>33</v>
      </c>
      <c r="E97" s="74"/>
      <c r="F97" s="1"/>
      <c r="G97" s="45"/>
      <c r="H97" s="1"/>
      <c r="I97" s="1"/>
      <c r="J97" s="3">
        <v>9</v>
      </c>
      <c r="K97" s="3" t="s">
        <v>61</v>
      </c>
      <c r="L97" s="3"/>
      <c r="M97" s="3"/>
      <c r="N97" s="78"/>
      <c r="O97" s="3"/>
      <c r="P97" s="3"/>
      <c r="Q97" s="3"/>
      <c r="R97" s="3"/>
      <c r="S97" s="3">
        <v>12</v>
      </c>
      <c r="T97" s="3" t="str">
        <f t="shared" si="19"/>
        <v>D</v>
      </c>
      <c r="U97" s="3"/>
      <c r="V97" s="3"/>
      <c r="W97" s="78"/>
      <c r="X97" s="3"/>
      <c r="Y97" s="3"/>
      <c r="Z97" s="3">
        <f t="shared" si="23"/>
        <v>21</v>
      </c>
      <c r="AA97" s="3" t="str">
        <f t="shared" si="24"/>
        <v>D</v>
      </c>
      <c r="AB97" s="32"/>
      <c r="AC97" s="3"/>
      <c r="AD97" s="4"/>
      <c r="AE97" s="5"/>
      <c r="AF97" s="18"/>
      <c r="AG97" s="27"/>
    </row>
    <row r="98" spans="1:33">
      <c r="A98" s="25"/>
      <c r="B98" s="16"/>
      <c r="C98" s="6"/>
      <c r="D98" s="28" t="s">
        <v>60</v>
      </c>
      <c r="E98" s="74"/>
      <c r="F98" s="1"/>
      <c r="G98" s="45"/>
      <c r="H98" s="1"/>
      <c r="I98" s="3"/>
      <c r="J98" s="3">
        <v>10.199999999999999</v>
      </c>
      <c r="K98" s="3" t="s">
        <v>62</v>
      </c>
      <c r="L98" s="3"/>
      <c r="M98" s="1"/>
      <c r="N98" s="78"/>
      <c r="O98" s="34"/>
      <c r="P98" s="34"/>
      <c r="Q98" s="34"/>
      <c r="R98" s="34"/>
      <c r="S98" s="3">
        <v>28.8</v>
      </c>
      <c r="T98" s="3" t="str">
        <f t="shared" si="19"/>
        <v>A1</v>
      </c>
      <c r="U98" s="3"/>
      <c r="V98" s="3"/>
      <c r="W98" s="78"/>
      <c r="X98" s="1"/>
      <c r="Y98" s="1"/>
      <c r="Z98" s="32">
        <f t="shared" si="23"/>
        <v>39</v>
      </c>
      <c r="AA98" s="32" t="str">
        <f t="shared" si="24"/>
        <v>B2</v>
      </c>
      <c r="AB98" s="1"/>
      <c r="AC98" s="1"/>
      <c r="AD98" s="4"/>
      <c r="AE98" s="5"/>
      <c r="AF98" s="18"/>
      <c r="AG98" s="27"/>
    </row>
    <row r="99" spans="1:33">
      <c r="A99" s="25"/>
      <c r="B99" s="16"/>
      <c r="C99" s="6"/>
      <c r="D99" s="82" t="s">
        <v>19</v>
      </c>
      <c r="E99" s="74"/>
      <c r="F99" s="63"/>
      <c r="G99" s="63"/>
      <c r="H99" s="63"/>
      <c r="I99" s="63"/>
      <c r="J99" s="63"/>
      <c r="K99" s="63"/>
      <c r="L99" s="63"/>
      <c r="M99" s="63"/>
      <c r="N99" s="78"/>
      <c r="O99" s="91"/>
      <c r="P99" s="91"/>
      <c r="Q99" s="91"/>
      <c r="R99" s="91"/>
      <c r="S99" s="91"/>
      <c r="T99" s="91"/>
      <c r="U99" s="63"/>
      <c r="V99" s="63"/>
      <c r="W99" s="78"/>
      <c r="X99" s="63"/>
      <c r="Y99" s="63"/>
      <c r="Z99" s="63"/>
      <c r="AA99" s="63"/>
      <c r="AB99" s="93" t="s">
        <v>77</v>
      </c>
      <c r="AC99" s="94"/>
      <c r="AD99" s="87"/>
      <c r="AE99" s="5"/>
      <c r="AF99" s="18"/>
      <c r="AG99" s="27"/>
    </row>
    <row r="100" spans="1:33" ht="15.75" thickBot="1">
      <c r="A100" s="25"/>
      <c r="B100" s="16"/>
      <c r="C100" s="6"/>
      <c r="D100" s="83"/>
      <c r="E100" s="75"/>
      <c r="F100" s="64"/>
      <c r="G100" s="64"/>
      <c r="H100" s="64"/>
      <c r="I100" s="64"/>
      <c r="J100" s="64"/>
      <c r="K100" s="64"/>
      <c r="L100" s="64"/>
      <c r="M100" s="64"/>
      <c r="N100" s="79"/>
      <c r="O100" s="92"/>
      <c r="P100" s="92"/>
      <c r="Q100" s="92"/>
      <c r="R100" s="92"/>
      <c r="S100" s="92"/>
      <c r="T100" s="92"/>
      <c r="U100" s="64"/>
      <c r="V100" s="64"/>
      <c r="W100" s="79"/>
      <c r="X100" s="64"/>
      <c r="Y100" s="64"/>
      <c r="Z100" s="64"/>
      <c r="AA100" s="64"/>
      <c r="AB100" s="95"/>
      <c r="AC100" s="96"/>
      <c r="AD100" s="88"/>
      <c r="AE100" s="5"/>
      <c r="AF100" s="18"/>
      <c r="AG100" s="27"/>
    </row>
    <row r="101" spans="1:33" ht="15.75" thickBot="1">
      <c r="A101" s="25"/>
      <c r="B101" s="16"/>
      <c r="C101" s="7"/>
      <c r="D101" s="8"/>
      <c r="E101" s="8"/>
      <c r="F101" s="8"/>
      <c r="G101" s="50"/>
      <c r="H101" s="8"/>
      <c r="I101" s="8"/>
      <c r="J101" s="8"/>
      <c r="K101" s="8"/>
      <c r="L101" s="8"/>
      <c r="M101" s="8"/>
      <c r="N101" s="8"/>
      <c r="O101" s="35"/>
      <c r="P101" s="35"/>
      <c r="Q101" s="35"/>
      <c r="R101" s="35"/>
      <c r="S101" s="35"/>
      <c r="T101" s="35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12"/>
      <c r="AF101" s="18"/>
      <c r="AG101" s="27"/>
    </row>
    <row r="102" spans="1:33">
      <c r="A102" s="25"/>
      <c r="B102" s="16"/>
      <c r="C102" s="17"/>
      <c r="D102" s="17"/>
      <c r="E102" s="17"/>
      <c r="F102" s="17"/>
      <c r="G102" s="42"/>
      <c r="H102" s="17"/>
      <c r="I102" s="17"/>
      <c r="J102" s="17"/>
      <c r="K102" s="17"/>
      <c r="L102" s="17"/>
      <c r="M102" s="17"/>
      <c r="N102" s="17"/>
      <c r="O102" s="36"/>
      <c r="P102" s="36"/>
      <c r="Q102" s="36"/>
      <c r="R102" s="36"/>
      <c r="S102" s="36"/>
      <c r="T102" s="36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8"/>
      <c r="AG102" s="27"/>
    </row>
    <row r="103" spans="1:33">
      <c r="A103" s="25"/>
      <c r="B103" s="16"/>
      <c r="C103" s="17"/>
      <c r="D103" s="17"/>
      <c r="E103" s="17"/>
      <c r="F103" s="17"/>
      <c r="G103" s="42"/>
      <c r="H103" s="17"/>
      <c r="I103" s="17"/>
      <c r="J103" s="17"/>
      <c r="K103" s="17"/>
      <c r="L103" s="17"/>
      <c r="M103" s="17"/>
      <c r="N103" s="17"/>
      <c r="O103" s="36"/>
      <c r="P103" s="36"/>
      <c r="Q103" s="36"/>
      <c r="R103" s="36"/>
      <c r="S103" s="36"/>
      <c r="T103" s="36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8"/>
      <c r="AG103" s="27"/>
    </row>
    <row r="104" spans="1:33">
      <c r="A104" s="25"/>
      <c r="B104" s="16"/>
      <c r="C104" s="17"/>
      <c r="D104" s="17"/>
      <c r="E104" s="17"/>
      <c r="F104" s="17"/>
      <c r="G104" s="42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65" t="s">
        <v>69</v>
      </c>
      <c r="S104" s="65"/>
      <c r="T104" s="65"/>
      <c r="U104" s="65"/>
      <c r="V104" s="65"/>
      <c r="W104" s="17"/>
      <c r="X104" s="17"/>
      <c r="Y104" s="17"/>
      <c r="Z104" s="17"/>
      <c r="AA104" s="65" t="s">
        <v>29</v>
      </c>
      <c r="AB104" s="65"/>
      <c r="AC104" s="65"/>
      <c r="AD104" s="65"/>
      <c r="AE104" s="17"/>
      <c r="AF104" s="18"/>
      <c r="AG104" s="27"/>
    </row>
    <row r="105" spans="1:33">
      <c r="A105" s="25"/>
      <c r="B105" s="16"/>
      <c r="C105" s="17"/>
      <c r="D105" s="89" t="s">
        <v>25</v>
      </c>
      <c r="E105" s="89"/>
      <c r="F105" s="89"/>
      <c r="G105" s="89"/>
      <c r="H105" s="17"/>
      <c r="I105" s="89" t="s">
        <v>25</v>
      </c>
      <c r="J105" s="89"/>
      <c r="K105" s="89"/>
      <c r="L105" s="89"/>
      <c r="M105" s="89"/>
      <c r="N105" s="17"/>
      <c r="O105" s="17"/>
      <c r="P105" s="17"/>
      <c r="Q105" s="17"/>
      <c r="R105" s="89" t="s">
        <v>26</v>
      </c>
      <c r="S105" s="89"/>
      <c r="T105" s="89"/>
      <c r="U105" s="89"/>
      <c r="V105" s="89"/>
      <c r="W105" s="17"/>
      <c r="X105" s="17"/>
      <c r="Y105" s="17"/>
      <c r="Z105" s="90" t="s">
        <v>26</v>
      </c>
      <c r="AA105" s="90"/>
      <c r="AB105" s="90"/>
      <c r="AC105" s="90"/>
      <c r="AD105" s="17"/>
      <c r="AE105" s="17"/>
      <c r="AF105" s="18"/>
      <c r="AG105" s="27"/>
    </row>
    <row r="106" spans="1:33">
      <c r="A106" s="25"/>
      <c r="B106" s="16"/>
      <c r="C106" s="17"/>
      <c r="D106" s="17"/>
      <c r="E106" s="17"/>
      <c r="F106" s="17"/>
      <c r="G106" s="42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8"/>
      <c r="AG106" s="27"/>
    </row>
    <row r="107" spans="1:33">
      <c r="A107" s="25"/>
      <c r="B107" s="16"/>
      <c r="C107" s="17"/>
      <c r="D107" s="19" t="s">
        <v>28</v>
      </c>
      <c r="E107" s="19"/>
      <c r="F107" s="19"/>
      <c r="G107" s="42"/>
      <c r="H107" s="19"/>
      <c r="I107" s="98" t="s">
        <v>23</v>
      </c>
      <c r="J107" s="98"/>
      <c r="K107" s="98"/>
      <c r="L107" s="98"/>
      <c r="M107" s="98"/>
      <c r="N107" s="98"/>
      <c r="O107" s="98"/>
      <c r="P107" s="19"/>
      <c r="Q107" s="19"/>
      <c r="R107" s="65" t="s">
        <v>22</v>
      </c>
      <c r="S107" s="65"/>
      <c r="T107" s="65"/>
      <c r="U107" s="65"/>
      <c r="V107" s="65"/>
      <c r="W107" s="65"/>
      <c r="X107" s="19"/>
      <c r="Y107" s="65" t="s">
        <v>24</v>
      </c>
      <c r="Z107" s="65"/>
      <c r="AA107" s="65"/>
      <c r="AB107" s="65"/>
      <c r="AC107" s="65"/>
      <c r="AD107" s="65"/>
      <c r="AE107" s="17"/>
      <c r="AF107" s="18"/>
      <c r="AG107" s="27"/>
    </row>
    <row r="108" spans="1:33" ht="15.75" thickBot="1">
      <c r="A108" s="25"/>
      <c r="B108" s="20"/>
      <c r="C108" s="21"/>
      <c r="D108" s="21"/>
      <c r="E108" s="21"/>
      <c r="F108" s="21"/>
      <c r="G108" s="5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2"/>
      <c r="AG108" s="27"/>
    </row>
    <row r="109" spans="1:33" ht="15.75" thickBot="1">
      <c r="A109" s="84"/>
      <c r="B109" s="85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85"/>
      <c r="AC109" s="85"/>
      <c r="AD109" s="85"/>
      <c r="AE109" s="85"/>
      <c r="AF109" s="85"/>
      <c r="AG109" s="86"/>
    </row>
    <row r="116" spans="1:33" ht="15.75" thickBot="1"/>
    <row r="117" spans="1:33" ht="15.75" thickBot="1">
      <c r="A117" s="24"/>
      <c r="B117" s="23"/>
      <c r="C117" s="23"/>
      <c r="D117" s="23"/>
      <c r="E117" s="23"/>
      <c r="F117" s="23"/>
      <c r="G117" s="5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6"/>
    </row>
    <row r="118" spans="1:33" ht="24.75">
      <c r="A118" s="25"/>
      <c r="B118" s="13"/>
      <c r="C118" s="14"/>
      <c r="D118" s="67" t="s">
        <v>0</v>
      </c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  <c r="AA118" s="67"/>
      <c r="AB118" s="67"/>
      <c r="AC118" s="67"/>
      <c r="AD118" s="67"/>
      <c r="AE118" s="14"/>
      <c r="AF118" s="15"/>
      <c r="AG118" s="27"/>
    </row>
    <row r="119" spans="1:33" ht="22.5">
      <c r="A119" s="25"/>
      <c r="B119" s="16"/>
      <c r="C119" s="17"/>
      <c r="D119" s="68" t="s">
        <v>27</v>
      </c>
      <c r="E119" s="68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  <c r="AC119" s="68"/>
      <c r="AD119" s="68"/>
      <c r="AE119" s="17"/>
      <c r="AF119" s="18"/>
      <c r="AG119" s="27"/>
    </row>
    <row r="120" spans="1:33" ht="15.75">
      <c r="A120" s="25"/>
      <c r="B120" s="16"/>
      <c r="C120" s="17"/>
      <c r="D120" s="69" t="s">
        <v>66</v>
      </c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17"/>
      <c r="AF120" s="18"/>
      <c r="AG120" s="27"/>
    </row>
    <row r="121" spans="1:33">
      <c r="A121" s="25"/>
      <c r="B121" s="16"/>
      <c r="C121" s="17"/>
      <c r="D121" s="41"/>
      <c r="E121" s="41"/>
      <c r="F121" s="41"/>
      <c r="G121" s="42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17"/>
      <c r="AF121" s="18"/>
      <c r="AG121" s="27"/>
    </row>
    <row r="122" spans="1:33" ht="15.75">
      <c r="A122" s="25"/>
      <c r="B122" s="16"/>
      <c r="C122" s="17"/>
      <c r="D122" s="69" t="s">
        <v>40</v>
      </c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17"/>
      <c r="AF122" s="18"/>
      <c r="AG122" s="27"/>
    </row>
    <row r="123" spans="1:33">
      <c r="A123" s="25"/>
      <c r="B123" s="16"/>
      <c r="C123" s="17"/>
      <c r="D123" s="41"/>
      <c r="E123" s="41"/>
      <c r="F123" s="41"/>
      <c r="G123" s="42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17"/>
      <c r="AF123" s="18"/>
      <c r="AG123" s="27"/>
    </row>
    <row r="124" spans="1:33" ht="15.75">
      <c r="A124" s="25"/>
      <c r="B124" s="16"/>
      <c r="C124" s="17"/>
      <c r="D124" s="69" t="s">
        <v>39</v>
      </c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17"/>
      <c r="AF124" s="18"/>
      <c r="AG124" s="27"/>
    </row>
    <row r="125" spans="1:33" ht="16.5" thickBot="1">
      <c r="A125" s="25"/>
      <c r="B125" s="16"/>
      <c r="C125" s="17"/>
      <c r="D125" s="30"/>
      <c r="E125" s="30"/>
      <c r="F125" s="30"/>
      <c r="G125" s="47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7"/>
      <c r="AF125" s="18"/>
      <c r="AG125" s="27"/>
    </row>
    <row r="126" spans="1:33" ht="15.75" thickBot="1">
      <c r="A126" s="25"/>
      <c r="B126" s="16"/>
      <c r="C126" s="9"/>
      <c r="D126" s="10"/>
      <c r="E126" s="10"/>
      <c r="F126" s="10"/>
      <c r="G126" s="49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1"/>
      <c r="AF126" s="18"/>
      <c r="AG126" s="27"/>
    </row>
    <row r="127" spans="1:33">
      <c r="A127" s="25"/>
      <c r="B127" s="16"/>
      <c r="C127" s="6"/>
      <c r="D127" s="70" t="s">
        <v>1</v>
      </c>
      <c r="E127" s="73"/>
      <c r="F127" s="76" t="s">
        <v>21</v>
      </c>
      <c r="G127" s="76"/>
      <c r="H127" s="76"/>
      <c r="I127" s="76"/>
      <c r="J127" s="76"/>
      <c r="K127" s="76"/>
      <c r="L127" s="76"/>
      <c r="M127" s="76"/>
      <c r="N127" s="77"/>
      <c r="O127" s="76" t="s">
        <v>2</v>
      </c>
      <c r="P127" s="76"/>
      <c r="Q127" s="76"/>
      <c r="R127" s="76"/>
      <c r="S127" s="76"/>
      <c r="T127" s="76"/>
      <c r="U127" s="76"/>
      <c r="V127" s="76"/>
      <c r="W127" s="77"/>
      <c r="X127" s="76" t="s">
        <v>3</v>
      </c>
      <c r="Y127" s="76"/>
      <c r="Z127" s="76"/>
      <c r="AA127" s="76"/>
      <c r="AB127" s="76"/>
      <c r="AC127" s="76"/>
      <c r="AD127" s="97"/>
      <c r="AE127" s="5"/>
      <c r="AF127" s="18"/>
      <c r="AG127" s="27"/>
    </row>
    <row r="128" spans="1:33">
      <c r="A128" s="25"/>
      <c r="B128" s="16"/>
      <c r="C128" s="6"/>
      <c r="D128" s="71"/>
      <c r="E128" s="74"/>
      <c r="F128" s="66" t="s">
        <v>4</v>
      </c>
      <c r="G128" s="66"/>
      <c r="H128" s="66" t="s">
        <v>5</v>
      </c>
      <c r="I128" s="66"/>
      <c r="J128" s="66" t="s">
        <v>30</v>
      </c>
      <c r="K128" s="66"/>
      <c r="L128" s="66" t="s">
        <v>7</v>
      </c>
      <c r="M128" s="66"/>
      <c r="N128" s="78"/>
      <c r="O128" s="66" t="s">
        <v>8</v>
      </c>
      <c r="P128" s="66"/>
      <c r="Q128" s="66" t="s">
        <v>9</v>
      </c>
      <c r="R128" s="66"/>
      <c r="S128" s="66" t="s">
        <v>10</v>
      </c>
      <c r="T128" s="66"/>
      <c r="U128" s="66" t="s">
        <v>7</v>
      </c>
      <c r="V128" s="66"/>
      <c r="W128" s="78"/>
      <c r="X128" s="66" t="s">
        <v>11</v>
      </c>
      <c r="Y128" s="66"/>
      <c r="Z128" s="66" t="s">
        <v>6</v>
      </c>
      <c r="AA128" s="66"/>
      <c r="AB128" s="66" t="s">
        <v>12</v>
      </c>
      <c r="AC128" s="66"/>
      <c r="AD128" s="80" t="s">
        <v>20</v>
      </c>
      <c r="AE128" s="5"/>
      <c r="AF128" s="18"/>
      <c r="AG128" s="27"/>
    </row>
    <row r="129" spans="1:33">
      <c r="A129" s="25"/>
      <c r="B129" s="16"/>
      <c r="C129" s="6"/>
      <c r="D129" s="72"/>
      <c r="E129" s="74"/>
      <c r="F129" s="2">
        <v>0.1</v>
      </c>
      <c r="G129" s="3" t="s">
        <v>13</v>
      </c>
      <c r="H129" s="2">
        <v>0.1</v>
      </c>
      <c r="I129" s="3" t="s">
        <v>13</v>
      </c>
      <c r="J129" s="2">
        <v>0.3</v>
      </c>
      <c r="K129" s="3" t="s">
        <v>13</v>
      </c>
      <c r="L129" s="2">
        <v>0.5</v>
      </c>
      <c r="M129" s="3" t="s">
        <v>13</v>
      </c>
      <c r="N129" s="78"/>
      <c r="O129" s="2">
        <v>0.1</v>
      </c>
      <c r="P129" s="3" t="s">
        <v>13</v>
      </c>
      <c r="Q129" s="2">
        <v>0.1</v>
      </c>
      <c r="R129" s="3" t="s">
        <v>13</v>
      </c>
      <c r="S129" s="2">
        <v>0.3</v>
      </c>
      <c r="T129" s="3" t="s">
        <v>13</v>
      </c>
      <c r="U129" s="2">
        <v>0.5</v>
      </c>
      <c r="V129" s="3" t="s">
        <v>13</v>
      </c>
      <c r="W129" s="78"/>
      <c r="X129" s="2">
        <v>0.4</v>
      </c>
      <c r="Y129" s="3" t="s">
        <v>13</v>
      </c>
      <c r="Z129" s="2">
        <v>0.6</v>
      </c>
      <c r="AA129" s="3" t="s">
        <v>13</v>
      </c>
      <c r="AB129" s="2">
        <v>1</v>
      </c>
      <c r="AC129" s="3" t="s">
        <v>13</v>
      </c>
      <c r="AD129" s="81"/>
      <c r="AE129" s="5"/>
      <c r="AF129" s="18"/>
      <c r="AG129" s="27"/>
    </row>
    <row r="130" spans="1:33">
      <c r="A130" s="25"/>
      <c r="B130" s="16"/>
      <c r="C130" s="6"/>
      <c r="D130" s="28" t="s">
        <v>14</v>
      </c>
      <c r="E130" s="74"/>
      <c r="F130" s="3">
        <v>7.2</v>
      </c>
      <c r="G130" s="3" t="s">
        <v>35</v>
      </c>
      <c r="H130" s="3">
        <v>7.2</v>
      </c>
      <c r="I130" s="3" t="s">
        <v>35</v>
      </c>
      <c r="J130" s="3">
        <v>20.100000000000001</v>
      </c>
      <c r="K130" s="3" t="s">
        <v>36</v>
      </c>
      <c r="L130" s="59">
        <f>SUM(F130:H130:J130)</f>
        <v>34.5</v>
      </c>
      <c r="M130" s="3" t="s">
        <v>36</v>
      </c>
      <c r="N130" s="78"/>
      <c r="O130" s="3">
        <v>7.2</v>
      </c>
      <c r="P130" s="3" t="s">
        <v>35</v>
      </c>
      <c r="Q130" s="32">
        <v>6.6</v>
      </c>
      <c r="R130" s="32" t="s">
        <v>36</v>
      </c>
      <c r="S130" s="32">
        <v>19.5</v>
      </c>
      <c r="T130" s="3" t="str">
        <f>IF(S130&gt;=27.3,"A1",IF(S130&gt;=24.3,"A2", IF(S130&gt;=21.3,"B1",IF(S130&gt;=18.3,"B2", IF(S130&gt;=15.3,"C1",IF(S130&gt;=12.3,"C2",IF(S130&gt;=9.9,"D",IF(S130&gt;=6.3,"E1",IF(S130&gt;=6.2,"E2")))))))))</f>
        <v>B2</v>
      </c>
      <c r="U130" s="3">
        <f>O130+Q130+S130</f>
        <v>33.299999999999997</v>
      </c>
      <c r="V130" s="3" t="str">
        <f>IF(U130&gt;=45.5,"A1",IF(U130&gt;=40.5,"A2", IF(U130&gt;=35.5,"B1",IF(U130&gt;=30.5,"B2", IF(U130&gt;=25.5,"C1",IF(U130&gt;=20.5,"C2",IF(U130&gt;=16.5,"D",IF(U130&gt;=10.5,"E1",IF(U130&gt;=10.4,"E2")))))))))</f>
        <v>B2</v>
      </c>
      <c r="W130" s="78"/>
      <c r="X130" s="3">
        <f t="shared" ref="X130:X137" si="27">SUM(F130,H130,O130,Q130)</f>
        <v>28.200000000000003</v>
      </c>
      <c r="Y130" s="3" t="str">
        <f>IF(X130&gt;=36.4,"A1",IF(X130&gt;=32.4,"A2", IF(X130&gt;=28.4,"B1",IF(X130&gt;=24.4,"B2", IF(X130&gt;=20.4,"C1",IF(X130&gt;=16.4,"C2",IF(X130&gt;=13.2,"D",IF(X130&gt;=8.4,"E1",IF(X130&gt;=8.3,"E2")))))))))</f>
        <v>B2</v>
      </c>
      <c r="Z130" s="3">
        <f>J130+S130</f>
        <v>39.6</v>
      </c>
      <c r="AA130" s="3" t="str">
        <f>IF(Z130&gt;=54.5,"A1",IF(Z130&gt;=48.5,"A2", IF(Z130&gt;=42.5,"B1",IF(Z130&gt;=36.5,"B2", IF(Z130&gt;=30.5,"C1",IF(Z130&gt;=24.5,"C2",IF(Z130&gt;=19.8,"D",IF(Z130&gt;=12.6,"E1",IF(Z130&gt;=12.5,"E2")))))))))</f>
        <v>B2</v>
      </c>
      <c r="AB130" s="32">
        <f>L130+U130</f>
        <v>67.8</v>
      </c>
      <c r="AC130" s="3" t="str">
        <f>IF(AB130&gt;=91,"A1",IF(AB130&gt;=81,"A2", IF(AB130&gt;=71,"B1",IF(AB130&gt;=61,"B2", IF(AB130&gt;=51,"C1",IF(AB130&gt;=41,"C2",IF(AB130&gt;=33,"D",IF(AB130&gt;=21,"E1",IF(AB130&gt;=20,"E2")))))))))</f>
        <v>B2</v>
      </c>
      <c r="AD130" s="40">
        <v>7</v>
      </c>
      <c r="AE130" s="5"/>
      <c r="AF130" s="18"/>
      <c r="AG130" s="27"/>
    </row>
    <row r="131" spans="1:33">
      <c r="A131" s="25"/>
      <c r="B131" s="16"/>
      <c r="C131" s="6"/>
      <c r="D131" s="28" t="s">
        <v>15</v>
      </c>
      <c r="E131" s="74"/>
      <c r="F131" s="3">
        <v>7.7</v>
      </c>
      <c r="G131" s="3" t="s">
        <v>35</v>
      </c>
      <c r="H131" s="3">
        <v>7.3</v>
      </c>
      <c r="I131" s="3" t="s">
        <v>35</v>
      </c>
      <c r="J131" s="3">
        <v>15.6</v>
      </c>
      <c r="K131" s="3" t="s">
        <v>38</v>
      </c>
      <c r="L131" s="59">
        <f>SUM(F131:H131:J131)</f>
        <v>30.6</v>
      </c>
      <c r="M131" s="3" t="s">
        <v>36</v>
      </c>
      <c r="N131" s="78"/>
      <c r="O131" s="3">
        <v>7.9</v>
      </c>
      <c r="P131" s="3" t="s">
        <v>35</v>
      </c>
      <c r="Q131" s="32">
        <v>7.4</v>
      </c>
      <c r="R131" s="32" t="s">
        <v>35</v>
      </c>
      <c r="S131" s="32">
        <v>21.6</v>
      </c>
      <c r="T131" s="3" t="str">
        <f t="shared" ref="T131:T138" si="28">IF(S131&gt;=27.3,"A1",IF(S131&gt;=24.3,"A2", IF(S131&gt;=21.3,"B1",IF(S131&gt;=18.3,"B2", IF(S131&gt;=15.3,"C1",IF(S131&gt;=12.3,"C2",IF(S131&gt;=9.9,"D",IF(S131&gt;=6.3,"E1",IF(S131&gt;=6.2,"E2")))))))))</f>
        <v>B1</v>
      </c>
      <c r="U131" s="3">
        <f t="shared" ref="U131:U138" si="29">O131+Q131+S131</f>
        <v>36.900000000000006</v>
      </c>
      <c r="V131" s="3" t="str">
        <f t="shared" ref="V131:V138" si="30">IF(U131&gt;=45.5,"A1",IF(U131&gt;=40.5,"A2", IF(U131&gt;=35.5,"B1",IF(U131&gt;=30.5,"B2", IF(U131&gt;=25.5,"C1",IF(U131&gt;=20.5,"C2",IF(U131&gt;=16.5,"D",IF(U131&gt;=10.5,"E1",IF(U131&gt;=10.4,"E2")))))))))</f>
        <v>B1</v>
      </c>
      <c r="W131" s="78"/>
      <c r="X131" s="3">
        <f t="shared" si="27"/>
        <v>30.299999999999997</v>
      </c>
      <c r="Y131" s="3" t="str">
        <f t="shared" ref="Y131:Y137" si="31">IF(X131&gt;=36.4,"A1",IF(X131&gt;=32.4,"A2", IF(X131&gt;=28.4,"B1",IF(X131&gt;=24.4,"B2", IF(X131&gt;=20.4,"C1",IF(X131&gt;=16.4,"C2",IF(X131&gt;=13.2,"D",IF(X131&gt;=8.4,"E1",IF(X131&gt;=8.3,"E2")))))))))</f>
        <v>B1</v>
      </c>
      <c r="Z131" s="3">
        <f t="shared" ref="Z131:Z138" si="32">J131+S131</f>
        <v>37.200000000000003</v>
      </c>
      <c r="AA131" s="3" t="str">
        <f t="shared" ref="AA131:AA138" si="33">IF(Z131&gt;=54.5,"A1",IF(Z131&gt;=48.5,"A2", IF(Z131&gt;=42.5,"B1",IF(Z131&gt;=36.5,"B2", IF(Z131&gt;=30.5,"C1",IF(Z131&gt;=24.5,"C2",IF(Z131&gt;=19.8,"D",IF(Z131&gt;=12.6,"E1",IF(Z131&gt;=12.5,"E2")))))))))</f>
        <v>B2</v>
      </c>
      <c r="AB131" s="32">
        <f t="shared" ref="AB131:AB137" si="34">L131+U131</f>
        <v>67.5</v>
      </c>
      <c r="AC131" s="3" t="str">
        <f t="shared" ref="AC131:AC137" si="35">IF(AB131&gt;=91,"A1",IF(AB131&gt;=81,"A2", IF(AB131&gt;=71,"B1",IF(AB131&gt;=61,"B2", IF(AB131&gt;=51,"C1",IF(AB131&gt;=41,"C2",IF(AB131&gt;=33,"D",IF(AB131&gt;=21,"E1",IF(AB131&gt;=20,"E2")))))))))</f>
        <v>B2</v>
      </c>
      <c r="AD131" s="40">
        <v>7</v>
      </c>
      <c r="AE131" s="5"/>
      <c r="AF131" s="18"/>
      <c r="AG131" s="27"/>
    </row>
    <row r="132" spans="1:33">
      <c r="A132" s="25"/>
      <c r="B132" s="16"/>
      <c r="C132" s="6"/>
      <c r="D132" s="28" t="s">
        <v>16</v>
      </c>
      <c r="E132" s="74"/>
      <c r="F132" s="3">
        <v>7.6</v>
      </c>
      <c r="G132" s="3" t="s">
        <v>35</v>
      </c>
      <c r="H132" s="3">
        <v>6.4</v>
      </c>
      <c r="I132" s="3" t="s">
        <v>36</v>
      </c>
      <c r="J132" s="3">
        <v>17.399999999999999</v>
      </c>
      <c r="K132" s="3" t="s">
        <v>38</v>
      </c>
      <c r="L132" s="59">
        <f>SUM(F132:H132:J132)</f>
        <v>31.4</v>
      </c>
      <c r="M132" s="3" t="s">
        <v>36</v>
      </c>
      <c r="N132" s="78"/>
      <c r="O132" s="3">
        <v>7.2</v>
      </c>
      <c r="P132" s="3" t="s">
        <v>35</v>
      </c>
      <c r="Q132" s="32">
        <v>6.4</v>
      </c>
      <c r="R132" s="32" t="s">
        <v>36</v>
      </c>
      <c r="S132" s="32">
        <v>16.2</v>
      </c>
      <c r="T132" s="3" t="str">
        <f t="shared" si="28"/>
        <v>C1</v>
      </c>
      <c r="U132" s="3">
        <f t="shared" si="29"/>
        <v>29.8</v>
      </c>
      <c r="V132" s="3" t="str">
        <f t="shared" si="30"/>
        <v>C1</v>
      </c>
      <c r="W132" s="78"/>
      <c r="X132" s="3">
        <f t="shared" si="27"/>
        <v>27.6</v>
      </c>
      <c r="Y132" s="3" t="str">
        <f t="shared" si="31"/>
        <v>B2</v>
      </c>
      <c r="Z132" s="3">
        <f t="shared" si="32"/>
        <v>33.599999999999994</v>
      </c>
      <c r="AA132" s="3" t="str">
        <f t="shared" si="33"/>
        <v>C1</v>
      </c>
      <c r="AB132" s="32">
        <f t="shared" si="34"/>
        <v>61.2</v>
      </c>
      <c r="AC132" s="3" t="str">
        <f t="shared" si="35"/>
        <v>B2</v>
      </c>
      <c r="AD132" s="40">
        <v>7</v>
      </c>
      <c r="AE132" s="5"/>
      <c r="AF132" s="18"/>
      <c r="AG132" s="27"/>
    </row>
    <row r="133" spans="1:33">
      <c r="A133" s="25"/>
      <c r="B133" s="16"/>
      <c r="C133" s="6"/>
      <c r="D133" s="28" t="s">
        <v>31</v>
      </c>
      <c r="E133" s="74"/>
      <c r="F133" s="3">
        <v>6.6</v>
      </c>
      <c r="G133" s="3" t="s">
        <v>36</v>
      </c>
      <c r="H133" s="3">
        <v>6.8</v>
      </c>
      <c r="I133" s="3" t="s">
        <v>36</v>
      </c>
      <c r="J133" s="3">
        <v>17.399999999999999</v>
      </c>
      <c r="K133" s="3" t="s">
        <v>38</v>
      </c>
      <c r="L133" s="59">
        <f>SUM(F133:H133:J133)</f>
        <v>30.799999999999997</v>
      </c>
      <c r="M133" s="3" t="s">
        <v>36</v>
      </c>
      <c r="N133" s="78"/>
      <c r="O133" s="3">
        <v>6.6</v>
      </c>
      <c r="P133" s="3" t="s">
        <v>36</v>
      </c>
      <c r="Q133" s="32">
        <v>6.4</v>
      </c>
      <c r="R133" s="32" t="s">
        <v>36</v>
      </c>
      <c r="S133" s="32">
        <v>17.399999999999999</v>
      </c>
      <c r="T133" s="3" t="str">
        <f t="shared" si="28"/>
        <v>C1</v>
      </c>
      <c r="U133" s="3">
        <f t="shared" si="29"/>
        <v>30.4</v>
      </c>
      <c r="V133" s="3" t="str">
        <f t="shared" si="30"/>
        <v>C1</v>
      </c>
      <c r="W133" s="78"/>
      <c r="X133" s="3">
        <f t="shared" si="27"/>
        <v>26.4</v>
      </c>
      <c r="Y133" s="3" t="str">
        <f t="shared" si="31"/>
        <v>B2</v>
      </c>
      <c r="Z133" s="3">
        <f t="shared" si="32"/>
        <v>34.799999999999997</v>
      </c>
      <c r="AA133" s="3" t="str">
        <f t="shared" si="33"/>
        <v>C1</v>
      </c>
      <c r="AB133" s="32">
        <f t="shared" si="34"/>
        <v>61.199999999999996</v>
      </c>
      <c r="AC133" s="3" t="str">
        <f t="shared" si="35"/>
        <v>B2</v>
      </c>
      <c r="AD133" s="40">
        <v>7</v>
      </c>
      <c r="AE133" s="5"/>
      <c r="AF133" s="18"/>
      <c r="AG133" s="27"/>
    </row>
    <row r="134" spans="1:33">
      <c r="A134" s="25"/>
      <c r="B134" s="16"/>
      <c r="C134" s="6"/>
      <c r="D134" s="28" t="s">
        <v>32</v>
      </c>
      <c r="E134" s="74"/>
      <c r="F134" s="3">
        <v>7.8</v>
      </c>
      <c r="G134" s="3" t="s">
        <v>35</v>
      </c>
      <c r="H134" s="3">
        <v>8.6</v>
      </c>
      <c r="I134" s="3" t="s">
        <v>34</v>
      </c>
      <c r="J134" s="3">
        <v>14.1</v>
      </c>
      <c r="K134" s="3" t="s">
        <v>53</v>
      </c>
      <c r="L134" s="59">
        <f>SUM(F134:H134:J134)</f>
        <v>30.5</v>
      </c>
      <c r="M134" s="3" t="s">
        <v>36</v>
      </c>
      <c r="N134" s="78"/>
      <c r="O134" s="3">
        <v>5</v>
      </c>
      <c r="P134" s="3" t="s">
        <v>53</v>
      </c>
      <c r="Q134" s="32">
        <v>9.4</v>
      </c>
      <c r="R134" s="32" t="s">
        <v>37</v>
      </c>
      <c r="S134" s="32">
        <v>14.4</v>
      </c>
      <c r="T134" s="3" t="str">
        <f t="shared" si="28"/>
        <v>C2</v>
      </c>
      <c r="U134" s="3">
        <f t="shared" si="29"/>
        <v>28.8</v>
      </c>
      <c r="V134" s="3" t="str">
        <f t="shared" si="30"/>
        <v>C1</v>
      </c>
      <c r="W134" s="78"/>
      <c r="X134" s="3">
        <f t="shared" si="27"/>
        <v>30.799999999999997</v>
      </c>
      <c r="Y134" s="3" t="str">
        <f t="shared" si="31"/>
        <v>B1</v>
      </c>
      <c r="Z134" s="3">
        <f t="shared" si="32"/>
        <v>28.5</v>
      </c>
      <c r="AA134" s="3" t="str">
        <f t="shared" si="33"/>
        <v>C2</v>
      </c>
      <c r="AB134" s="32">
        <f t="shared" si="34"/>
        <v>59.3</v>
      </c>
      <c r="AC134" s="3" t="str">
        <f t="shared" si="35"/>
        <v>C1</v>
      </c>
      <c r="AD134" s="40">
        <v>6</v>
      </c>
      <c r="AE134" s="5"/>
      <c r="AF134" s="18"/>
      <c r="AG134" s="27"/>
    </row>
    <row r="135" spans="1:33">
      <c r="A135" s="25"/>
      <c r="B135" s="16"/>
      <c r="C135" s="6"/>
      <c r="D135" s="28" t="s">
        <v>17</v>
      </c>
      <c r="E135" s="74"/>
      <c r="F135" s="3">
        <v>6.9</v>
      </c>
      <c r="G135" s="3" t="s">
        <v>36</v>
      </c>
      <c r="H135" s="3">
        <v>7.6</v>
      </c>
      <c r="I135" s="3" t="s">
        <v>35</v>
      </c>
      <c r="J135" s="3">
        <v>17.7</v>
      </c>
      <c r="K135" s="3" t="s">
        <v>38</v>
      </c>
      <c r="L135" s="59">
        <f>SUM(F135:H135:J135)</f>
        <v>32.200000000000003</v>
      </c>
      <c r="M135" s="3" t="s">
        <v>36</v>
      </c>
      <c r="N135" s="78"/>
      <c r="O135" s="3">
        <v>8</v>
      </c>
      <c r="P135" s="3" t="s">
        <v>35</v>
      </c>
      <c r="Q135" s="32">
        <v>6</v>
      </c>
      <c r="R135" s="32" t="s">
        <v>38</v>
      </c>
      <c r="S135" s="32">
        <v>18.600000000000001</v>
      </c>
      <c r="T135" s="3" t="str">
        <f t="shared" si="28"/>
        <v>B2</v>
      </c>
      <c r="U135" s="3">
        <f t="shared" si="29"/>
        <v>32.6</v>
      </c>
      <c r="V135" s="3" t="str">
        <f t="shared" si="30"/>
        <v>B2</v>
      </c>
      <c r="W135" s="78"/>
      <c r="X135" s="3">
        <f t="shared" si="27"/>
        <v>28.5</v>
      </c>
      <c r="Y135" s="3" t="str">
        <f t="shared" si="31"/>
        <v>B1</v>
      </c>
      <c r="Z135" s="3">
        <f t="shared" si="32"/>
        <v>36.299999999999997</v>
      </c>
      <c r="AA135" s="3" t="str">
        <f t="shared" si="33"/>
        <v>C1</v>
      </c>
      <c r="AB135" s="32">
        <f t="shared" si="34"/>
        <v>64.800000000000011</v>
      </c>
      <c r="AC135" s="3" t="str">
        <f t="shared" si="35"/>
        <v>B2</v>
      </c>
      <c r="AD135" s="40">
        <v>7</v>
      </c>
      <c r="AE135" s="5"/>
      <c r="AF135" s="18"/>
      <c r="AG135" s="27"/>
    </row>
    <row r="136" spans="1:33">
      <c r="A136" s="25"/>
      <c r="B136" s="16"/>
      <c r="C136" s="6"/>
      <c r="D136" s="28" t="s">
        <v>18</v>
      </c>
      <c r="E136" s="74"/>
      <c r="F136" s="31"/>
      <c r="G136" s="45" t="s">
        <v>35</v>
      </c>
      <c r="H136" s="46">
        <v>8.6</v>
      </c>
      <c r="I136" s="46" t="s">
        <v>34</v>
      </c>
      <c r="J136" s="3">
        <v>16.8</v>
      </c>
      <c r="K136" s="3" t="s">
        <v>38</v>
      </c>
      <c r="L136" s="59">
        <f>SUM(F136:H136:J136)</f>
        <v>25.4</v>
      </c>
      <c r="M136" s="3" t="s">
        <v>38</v>
      </c>
      <c r="N136" s="78"/>
      <c r="O136" s="3">
        <v>8</v>
      </c>
      <c r="P136" s="3" t="s">
        <v>35</v>
      </c>
      <c r="Q136" s="32">
        <v>7.8</v>
      </c>
      <c r="R136" s="32" t="s">
        <v>35</v>
      </c>
      <c r="S136" s="32">
        <v>16.3</v>
      </c>
      <c r="T136" s="3" t="str">
        <f t="shared" si="28"/>
        <v>C1</v>
      </c>
      <c r="U136" s="3">
        <f t="shared" si="29"/>
        <v>32.1</v>
      </c>
      <c r="V136" s="3" t="str">
        <f t="shared" si="30"/>
        <v>B2</v>
      </c>
      <c r="W136" s="78"/>
      <c r="X136" s="3">
        <f t="shared" si="27"/>
        <v>24.400000000000002</v>
      </c>
      <c r="Y136" s="3" t="str">
        <f t="shared" si="31"/>
        <v>B2</v>
      </c>
      <c r="Z136" s="3">
        <f t="shared" si="32"/>
        <v>33.1</v>
      </c>
      <c r="AA136" s="3" t="str">
        <f t="shared" si="33"/>
        <v>C1</v>
      </c>
      <c r="AB136" s="32">
        <f t="shared" si="34"/>
        <v>57.5</v>
      </c>
      <c r="AC136" s="3" t="str">
        <f t="shared" si="35"/>
        <v>C1</v>
      </c>
      <c r="AD136" s="40"/>
      <c r="AE136" s="5"/>
      <c r="AF136" s="18"/>
      <c r="AG136" s="27"/>
    </row>
    <row r="137" spans="1:33">
      <c r="A137" s="25"/>
      <c r="B137" s="16"/>
      <c r="C137" s="6"/>
      <c r="D137" s="28" t="s">
        <v>33</v>
      </c>
      <c r="E137" s="74"/>
      <c r="F137" s="1"/>
      <c r="G137" s="45"/>
      <c r="H137" s="1"/>
      <c r="I137" s="1"/>
      <c r="J137" s="3">
        <v>11.4</v>
      </c>
      <c r="K137" s="3" t="s">
        <v>62</v>
      </c>
      <c r="L137" s="3"/>
      <c r="M137" s="3"/>
      <c r="N137" s="78"/>
      <c r="O137" s="32"/>
      <c r="P137" s="32"/>
      <c r="Q137" s="32"/>
      <c r="R137" s="32"/>
      <c r="S137" s="32">
        <v>12</v>
      </c>
      <c r="T137" s="3" t="str">
        <f t="shared" si="28"/>
        <v>D</v>
      </c>
      <c r="U137" s="3"/>
      <c r="V137" s="3"/>
      <c r="W137" s="78"/>
      <c r="X137" s="3"/>
      <c r="Y137" s="3"/>
      <c r="Z137" s="3">
        <f t="shared" si="32"/>
        <v>23.4</v>
      </c>
      <c r="AA137" s="3" t="str">
        <f t="shared" si="33"/>
        <v>D</v>
      </c>
      <c r="AB137" s="32"/>
      <c r="AC137" s="3"/>
      <c r="AD137" s="4"/>
      <c r="AE137" s="5"/>
      <c r="AF137" s="18"/>
      <c r="AG137" s="27"/>
    </row>
    <row r="138" spans="1:33">
      <c r="A138" s="25"/>
      <c r="B138" s="16"/>
      <c r="C138" s="6"/>
      <c r="D138" s="28" t="s">
        <v>60</v>
      </c>
      <c r="E138" s="74"/>
      <c r="F138" s="1"/>
      <c r="G138" s="45"/>
      <c r="H138" s="1"/>
      <c r="I138" s="1"/>
      <c r="J138" s="3">
        <v>18</v>
      </c>
      <c r="K138" s="3" t="s">
        <v>38</v>
      </c>
      <c r="L138" s="3"/>
      <c r="M138" s="1"/>
      <c r="N138" s="78"/>
      <c r="O138" s="32"/>
      <c r="P138" s="32"/>
      <c r="Q138" s="32"/>
      <c r="R138" s="32"/>
      <c r="S138" s="32">
        <v>27.6</v>
      </c>
      <c r="T138" s="3" t="str">
        <f t="shared" si="28"/>
        <v>A1</v>
      </c>
      <c r="U138" s="3"/>
      <c r="V138" s="3"/>
      <c r="W138" s="78"/>
      <c r="X138" s="1"/>
      <c r="Y138" s="1"/>
      <c r="Z138" s="32">
        <f t="shared" si="32"/>
        <v>45.6</v>
      </c>
      <c r="AA138" s="32" t="str">
        <f t="shared" si="33"/>
        <v>B1</v>
      </c>
      <c r="AB138" s="1"/>
      <c r="AC138" s="1"/>
      <c r="AD138" s="4"/>
      <c r="AE138" s="5"/>
      <c r="AF138" s="18"/>
      <c r="AG138" s="27"/>
    </row>
    <row r="139" spans="1:33">
      <c r="A139" s="25"/>
      <c r="B139" s="16"/>
      <c r="C139" s="6"/>
      <c r="D139" s="82" t="s">
        <v>19</v>
      </c>
      <c r="E139" s="74"/>
      <c r="F139" s="63"/>
      <c r="G139" s="63"/>
      <c r="H139" s="63"/>
      <c r="I139" s="63"/>
      <c r="J139" s="63"/>
      <c r="K139" s="63"/>
      <c r="L139" s="63"/>
      <c r="M139" s="63"/>
      <c r="N139" s="78"/>
      <c r="O139" s="99"/>
      <c r="P139" s="99"/>
      <c r="Q139" s="99"/>
      <c r="R139" s="99"/>
      <c r="S139" s="99"/>
      <c r="T139" s="99"/>
      <c r="U139" s="63"/>
      <c r="V139" s="63"/>
      <c r="W139" s="78"/>
      <c r="X139" s="63"/>
      <c r="Y139" s="63"/>
      <c r="Z139" s="105"/>
      <c r="AA139" s="105"/>
      <c r="AB139" s="93"/>
      <c r="AC139" s="94"/>
      <c r="AD139" s="87"/>
      <c r="AE139" s="5"/>
      <c r="AF139" s="18"/>
      <c r="AG139" s="27"/>
    </row>
    <row r="140" spans="1:33" ht="15.75" thickBot="1">
      <c r="A140" s="25"/>
      <c r="B140" s="16"/>
      <c r="C140" s="6"/>
      <c r="D140" s="83"/>
      <c r="E140" s="75"/>
      <c r="F140" s="64"/>
      <c r="G140" s="64"/>
      <c r="H140" s="64"/>
      <c r="I140" s="64"/>
      <c r="J140" s="64"/>
      <c r="K140" s="64"/>
      <c r="L140" s="64"/>
      <c r="M140" s="64"/>
      <c r="N140" s="79"/>
      <c r="O140" s="100"/>
      <c r="P140" s="100"/>
      <c r="Q140" s="100"/>
      <c r="R140" s="100"/>
      <c r="S140" s="100"/>
      <c r="T140" s="100"/>
      <c r="U140" s="64"/>
      <c r="V140" s="64"/>
      <c r="W140" s="79"/>
      <c r="X140" s="64"/>
      <c r="Y140" s="64"/>
      <c r="Z140" s="106"/>
      <c r="AA140" s="106"/>
      <c r="AB140" s="95"/>
      <c r="AC140" s="96"/>
      <c r="AD140" s="88"/>
      <c r="AE140" s="5"/>
      <c r="AF140" s="18"/>
      <c r="AG140" s="27"/>
    </row>
    <row r="141" spans="1:33" ht="15.75" thickBot="1">
      <c r="A141" s="25"/>
      <c r="B141" s="16"/>
      <c r="C141" s="7"/>
      <c r="D141" s="8"/>
      <c r="E141" s="8"/>
      <c r="F141" s="8"/>
      <c r="G141" s="50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12"/>
      <c r="AF141" s="18"/>
      <c r="AG141" s="27"/>
    </row>
    <row r="142" spans="1:33">
      <c r="A142" s="25"/>
      <c r="B142" s="16"/>
      <c r="C142" s="17"/>
      <c r="D142" s="17"/>
      <c r="E142" s="17"/>
      <c r="F142" s="17"/>
      <c r="G142" s="42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8"/>
      <c r="AG142" s="27"/>
    </row>
    <row r="143" spans="1:33">
      <c r="A143" s="25"/>
      <c r="B143" s="16"/>
      <c r="C143" s="17"/>
      <c r="D143" s="17"/>
      <c r="E143" s="17"/>
      <c r="F143" s="17"/>
      <c r="G143" s="42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8"/>
      <c r="AG143" s="27"/>
    </row>
    <row r="144" spans="1:33">
      <c r="A144" s="25"/>
      <c r="B144" s="16"/>
      <c r="C144" s="17"/>
      <c r="D144" s="17"/>
      <c r="E144" s="17"/>
      <c r="F144" s="17"/>
      <c r="G144" s="42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65" t="s">
        <v>70</v>
      </c>
      <c r="S144" s="65"/>
      <c r="T144" s="65"/>
      <c r="U144" s="65"/>
      <c r="V144" s="65"/>
      <c r="W144" s="17"/>
      <c r="X144" s="17"/>
      <c r="Y144" s="17"/>
      <c r="Z144" s="17"/>
      <c r="AA144" s="65"/>
      <c r="AB144" s="65"/>
      <c r="AC144" s="65"/>
      <c r="AD144" s="65"/>
      <c r="AE144" s="17"/>
      <c r="AF144" s="18"/>
      <c r="AG144" s="27"/>
    </row>
    <row r="145" spans="1:33">
      <c r="A145" s="25"/>
      <c r="B145" s="16"/>
      <c r="C145" s="17"/>
      <c r="D145" s="89" t="s">
        <v>25</v>
      </c>
      <c r="E145" s="89"/>
      <c r="F145" s="89"/>
      <c r="G145" s="89"/>
      <c r="H145" s="17"/>
      <c r="I145" s="89" t="s">
        <v>25</v>
      </c>
      <c r="J145" s="89"/>
      <c r="K145" s="89"/>
      <c r="L145" s="89"/>
      <c r="M145" s="89"/>
      <c r="N145" s="17"/>
      <c r="O145" s="17"/>
      <c r="P145" s="17"/>
      <c r="Q145" s="17"/>
      <c r="R145" s="89" t="s">
        <v>26</v>
      </c>
      <c r="S145" s="89"/>
      <c r="T145" s="89"/>
      <c r="U145" s="89"/>
      <c r="V145" s="89"/>
      <c r="W145" s="17"/>
      <c r="X145" s="17"/>
      <c r="Y145" s="17"/>
      <c r="Z145" s="90" t="s">
        <v>26</v>
      </c>
      <c r="AA145" s="90"/>
      <c r="AB145" s="90"/>
      <c r="AC145" s="90"/>
      <c r="AD145" s="17"/>
      <c r="AE145" s="17"/>
      <c r="AF145" s="18"/>
      <c r="AG145" s="27"/>
    </row>
    <row r="146" spans="1:33">
      <c r="A146" s="25"/>
      <c r="B146" s="16"/>
      <c r="C146" s="17"/>
      <c r="D146" s="17"/>
      <c r="E146" s="17"/>
      <c r="F146" s="17"/>
      <c r="G146" s="42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8"/>
      <c r="AG146" s="27"/>
    </row>
    <row r="147" spans="1:33">
      <c r="A147" s="25"/>
      <c r="B147" s="16"/>
      <c r="C147" s="17"/>
      <c r="D147" s="19" t="s">
        <v>28</v>
      </c>
      <c r="E147" s="19"/>
      <c r="F147" s="19"/>
      <c r="G147" s="42"/>
      <c r="H147" s="19"/>
      <c r="I147" s="98" t="s">
        <v>23</v>
      </c>
      <c r="J147" s="98"/>
      <c r="K147" s="98"/>
      <c r="L147" s="98"/>
      <c r="M147" s="98"/>
      <c r="N147" s="98"/>
      <c r="O147" s="98"/>
      <c r="P147" s="19"/>
      <c r="Q147" s="19"/>
      <c r="R147" s="65" t="s">
        <v>22</v>
      </c>
      <c r="S147" s="65"/>
      <c r="T147" s="65"/>
      <c r="U147" s="65"/>
      <c r="V147" s="65"/>
      <c r="W147" s="65"/>
      <c r="X147" s="19"/>
      <c r="Y147" s="65" t="s">
        <v>24</v>
      </c>
      <c r="Z147" s="65"/>
      <c r="AA147" s="65"/>
      <c r="AB147" s="65"/>
      <c r="AC147" s="65"/>
      <c r="AD147" s="65"/>
      <c r="AE147" s="17"/>
      <c r="AF147" s="18"/>
      <c r="AG147" s="27"/>
    </row>
    <row r="148" spans="1:33" ht="15.75" thickBot="1">
      <c r="A148" s="25"/>
      <c r="B148" s="20"/>
      <c r="C148" s="21"/>
      <c r="D148" s="21"/>
      <c r="E148" s="21"/>
      <c r="F148" s="21"/>
      <c r="G148" s="5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2"/>
      <c r="AG148" s="27"/>
    </row>
    <row r="149" spans="1:33" ht="15.75" thickBot="1">
      <c r="A149" s="84"/>
      <c r="B149" s="85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  <c r="AA149" s="85"/>
      <c r="AB149" s="85"/>
      <c r="AC149" s="85"/>
      <c r="AD149" s="85"/>
      <c r="AE149" s="85"/>
      <c r="AF149" s="85"/>
      <c r="AG149" s="86"/>
    </row>
    <row r="155" spans="1:33" ht="15.75" thickBot="1"/>
    <row r="156" spans="1:33" ht="15.75" thickBot="1">
      <c r="A156" s="24"/>
      <c r="B156" s="23"/>
      <c r="C156" s="23"/>
      <c r="D156" s="23"/>
      <c r="E156" s="23"/>
      <c r="F156" s="23"/>
      <c r="G156" s="5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6"/>
    </row>
    <row r="157" spans="1:33" ht="24.75">
      <c r="A157" s="25"/>
      <c r="B157" s="13"/>
      <c r="C157" s="14"/>
      <c r="D157" s="67" t="s">
        <v>0</v>
      </c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  <c r="AA157" s="67"/>
      <c r="AB157" s="67"/>
      <c r="AC157" s="67"/>
      <c r="AD157" s="67"/>
      <c r="AE157" s="14"/>
      <c r="AF157" s="15"/>
      <c r="AG157" s="27"/>
    </row>
    <row r="158" spans="1:33" ht="22.5">
      <c r="A158" s="25"/>
      <c r="B158" s="16"/>
      <c r="C158" s="17"/>
      <c r="D158" s="68" t="s">
        <v>27</v>
      </c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  <c r="AA158" s="68"/>
      <c r="AB158" s="68"/>
      <c r="AC158" s="68"/>
      <c r="AD158" s="68"/>
      <c r="AE158" s="17"/>
      <c r="AF158" s="18"/>
      <c r="AG158" s="27"/>
    </row>
    <row r="159" spans="1:33" ht="15.75">
      <c r="A159" s="25"/>
      <c r="B159" s="16"/>
      <c r="C159" s="17"/>
      <c r="D159" s="69" t="s">
        <v>66</v>
      </c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17"/>
      <c r="AF159" s="18"/>
      <c r="AG159" s="27"/>
    </row>
    <row r="160" spans="1:33">
      <c r="A160" s="25"/>
      <c r="B160" s="16"/>
      <c r="C160" s="17"/>
      <c r="D160" s="41"/>
      <c r="E160" s="41"/>
      <c r="F160" s="41"/>
      <c r="G160" s="42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17"/>
      <c r="AF160" s="18"/>
      <c r="AG160" s="27"/>
    </row>
    <row r="161" spans="1:33" ht="15.75">
      <c r="A161" s="25"/>
      <c r="B161" s="16"/>
      <c r="C161" s="17"/>
      <c r="D161" s="69" t="s">
        <v>47</v>
      </c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17"/>
      <c r="AF161" s="18"/>
      <c r="AG161" s="27"/>
    </row>
    <row r="162" spans="1:33">
      <c r="A162" s="25"/>
      <c r="B162" s="16"/>
      <c r="C162" s="17"/>
      <c r="D162" s="41"/>
      <c r="E162" s="41"/>
      <c r="F162" s="41"/>
      <c r="G162" s="42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17"/>
      <c r="AF162" s="18"/>
      <c r="AG162" s="27"/>
    </row>
    <row r="163" spans="1:33" ht="15.75">
      <c r="A163" s="25"/>
      <c r="B163" s="16"/>
      <c r="C163" s="17"/>
      <c r="D163" s="69" t="s">
        <v>48</v>
      </c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17"/>
      <c r="AF163" s="18"/>
      <c r="AG163" s="27"/>
    </row>
    <row r="164" spans="1:33" ht="16.5" thickBot="1">
      <c r="A164" s="25"/>
      <c r="B164" s="16"/>
      <c r="C164" s="17"/>
      <c r="D164" s="30"/>
      <c r="E164" s="30"/>
      <c r="F164" s="30"/>
      <c r="G164" s="47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17"/>
      <c r="AF164" s="18"/>
      <c r="AG164" s="27"/>
    </row>
    <row r="165" spans="1:33" ht="15.75" thickBot="1">
      <c r="A165" s="25"/>
      <c r="B165" s="16"/>
      <c r="C165" s="9"/>
      <c r="D165" s="10"/>
      <c r="E165" s="10"/>
      <c r="F165" s="10"/>
      <c r="G165" s="49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1"/>
      <c r="AF165" s="18"/>
      <c r="AG165" s="27"/>
    </row>
    <row r="166" spans="1:33">
      <c r="A166" s="25"/>
      <c r="B166" s="16"/>
      <c r="C166" s="6"/>
      <c r="D166" s="70" t="s">
        <v>1</v>
      </c>
      <c r="E166" s="73"/>
      <c r="F166" s="76" t="s">
        <v>21</v>
      </c>
      <c r="G166" s="76"/>
      <c r="H166" s="76"/>
      <c r="I166" s="76"/>
      <c r="J166" s="76"/>
      <c r="K166" s="76"/>
      <c r="L166" s="76"/>
      <c r="M166" s="76"/>
      <c r="N166" s="77"/>
      <c r="O166" s="76" t="s">
        <v>2</v>
      </c>
      <c r="P166" s="76"/>
      <c r="Q166" s="76"/>
      <c r="R166" s="76"/>
      <c r="S166" s="76"/>
      <c r="T166" s="76"/>
      <c r="U166" s="76"/>
      <c r="V166" s="76"/>
      <c r="W166" s="77"/>
      <c r="X166" s="76" t="s">
        <v>3</v>
      </c>
      <c r="Y166" s="76"/>
      <c r="Z166" s="76"/>
      <c r="AA166" s="76"/>
      <c r="AB166" s="76"/>
      <c r="AC166" s="76"/>
      <c r="AD166" s="97"/>
      <c r="AE166" s="5"/>
      <c r="AF166" s="18"/>
      <c r="AG166" s="27"/>
    </row>
    <row r="167" spans="1:33">
      <c r="A167" s="25"/>
      <c r="B167" s="16"/>
      <c r="C167" s="6"/>
      <c r="D167" s="71"/>
      <c r="E167" s="74"/>
      <c r="F167" s="66" t="s">
        <v>4</v>
      </c>
      <c r="G167" s="66"/>
      <c r="H167" s="66" t="s">
        <v>5</v>
      </c>
      <c r="I167" s="66"/>
      <c r="J167" s="66" t="s">
        <v>30</v>
      </c>
      <c r="K167" s="66"/>
      <c r="L167" s="66" t="s">
        <v>7</v>
      </c>
      <c r="M167" s="66"/>
      <c r="N167" s="78"/>
      <c r="O167" s="66" t="s">
        <v>8</v>
      </c>
      <c r="P167" s="66"/>
      <c r="Q167" s="66" t="s">
        <v>9</v>
      </c>
      <c r="R167" s="66"/>
      <c r="S167" s="66" t="s">
        <v>10</v>
      </c>
      <c r="T167" s="66"/>
      <c r="U167" s="66" t="s">
        <v>7</v>
      </c>
      <c r="V167" s="66"/>
      <c r="W167" s="78"/>
      <c r="X167" s="66" t="s">
        <v>11</v>
      </c>
      <c r="Y167" s="66"/>
      <c r="Z167" s="66" t="s">
        <v>6</v>
      </c>
      <c r="AA167" s="66"/>
      <c r="AB167" s="66" t="s">
        <v>12</v>
      </c>
      <c r="AC167" s="66"/>
      <c r="AD167" s="80" t="s">
        <v>20</v>
      </c>
      <c r="AE167" s="5"/>
      <c r="AF167" s="18"/>
      <c r="AG167" s="27"/>
    </row>
    <row r="168" spans="1:33">
      <c r="A168" s="25"/>
      <c r="B168" s="16"/>
      <c r="C168" s="6"/>
      <c r="D168" s="72"/>
      <c r="E168" s="74"/>
      <c r="F168" s="2">
        <v>0.1</v>
      </c>
      <c r="G168" s="3" t="s">
        <v>13</v>
      </c>
      <c r="H168" s="2">
        <v>0.1</v>
      </c>
      <c r="I168" s="3" t="s">
        <v>13</v>
      </c>
      <c r="J168" s="2">
        <v>0.3</v>
      </c>
      <c r="K168" s="3" t="s">
        <v>13</v>
      </c>
      <c r="L168" s="2">
        <v>0.5</v>
      </c>
      <c r="M168" s="3" t="s">
        <v>13</v>
      </c>
      <c r="N168" s="78"/>
      <c r="O168" s="2">
        <v>0.1</v>
      </c>
      <c r="P168" s="3" t="s">
        <v>13</v>
      </c>
      <c r="Q168" s="2">
        <v>0.1</v>
      </c>
      <c r="R168" s="3" t="s">
        <v>13</v>
      </c>
      <c r="S168" s="2">
        <v>0.3</v>
      </c>
      <c r="T168" s="3" t="s">
        <v>13</v>
      </c>
      <c r="U168" s="2">
        <v>0.5</v>
      </c>
      <c r="V168" s="3" t="s">
        <v>13</v>
      </c>
      <c r="W168" s="78"/>
      <c r="X168" s="2">
        <v>0.4</v>
      </c>
      <c r="Y168" s="3" t="s">
        <v>13</v>
      </c>
      <c r="Z168" s="2">
        <v>0.6</v>
      </c>
      <c r="AA168" s="3" t="s">
        <v>13</v>
      </c>
      <c r="AB168" s="2">
        <v>1</v>
      </c>
      <c r="AC168" s="3" t="s">
        <v>13</v>
      </c>
      <c r="AD168" s="81"/>
      <c r="AE168" s="5"/>
      <c r="AF168" s="18"/>
      <c r="AG168" s="27"/>
    </row>
    <row r="169" spans="1:33">
      <c r="A169" s="25"/>
      <c r="B169" s="16"/>
      <c r="C169" s="6"/>
      <c r="D169" s="28" t="s">
        <v>14</v>
      </c>
      <c r="E169" s="74"/>
      <c r="F169" s="3">
        <v>9.3000000000000007</v>
      </c>
      <c r="G169" s="3" t="s">
        <v>37</v>
      </c>
      <c r="H169" s="3">
        <v>8</v>
      </c>
      <c r="I169" s="3" t="s">
        <v>35</v>
      </c>
      <c r="J169" s="3">
        <v>24.9</v>
      </c>
      <c r="K169" s="3" t="s">
        <v>34</v>
      </c>
      <c r="L169" s="59">
        <f>SUM(F169:H169:J169)</f>
        <v>42.2</v>
      </c>
      <c r="M169" s="3" t="s">
        <v>34</v>
      </c>
      <c r="N169" s="78"/>
      <c r="O169" s="3">
        <v>8.8000000000000007</v>
      </c>
      <c r="P169" s="3" t="s">
        <v>34</v>
      </c>
      <c r="Q169" s="32">
        <v>9</v>
      </c>
      <c r="R169" s="32" t="s">
        <v>34</v>
      </c>
      <c r="S169" s="32">
        <v>26.1</v>
      </c>
      <c r="T169" s="3" t="str">
        <f>IF(S169&gt;=27.3,"A1",IF(S169&gt;=24.3,"A2", IF(S169&gt;=21.3,"B1",IF(S169&gt;=18.3,"B2", IF(S169&gt;=15.3,"C1",IF(S169&gt;=12.3,"C2",IF(S169&gt;=9.9,"D",IF(S169&gt;=6.3,"E1",IF(S169&gt;=6.2,"E2")))))))))</f>
        <v>A2</v>
      </c>
      <c r="U169" s="3">
        <f>O169+Q169+S169</f>
        <v>43.900000000000006</v>
      </c>
      <c r="V169" s="3" t="str">
        <f>IF(U169&gt;=45.5,"A1",IF(U169&gt;=40.5,"A2", IF(U169&gt;=35.5,"B1",IF(U169&gt;=30.5,"B2", IF(U169&gt;=25.5,"C1",IF(U169&gt;=20.5,"C2",IF(U169&gt;=16.5,"D",IF(U169&gt;=10.5,"E1",IF(U169&gt;=10.4,"E2")))))))))</f>
        <v>A2</v>
      </c>
      <c r="W169" s="78"/>
      <c r="X169" s="3">
        <f t="shared" ref="X169:X176" si="36">SUM(F169,H169,O169,Q169)</f>
        <v>35.1</v>
      </c>
      <c r="Y169" s="3" t="str">
        <f>IF(X169&gt;=36.4,"A1",IF(X169&gt;=32.4,"A2", IF(X169&gt;=28.4,"B1",IF(X169&gt;=24.4,"B2", IF(X169&gt;=20.4,"C1",IF(X169&gt;=16.4,"C2",IF(X169&gt;=13.2,"D",IF(X169&gt;=8.4,"E1",IF(X169&gt;=8.3,"E2")))))))))</f>
        <v>A2</v>
      </c>
      <c r="Z169" s="3">
        <f>J169+S169</f>
        <v>51</v>
      </c>
      <c r="AA169" s="3" t="str">
        <f>IF(Z169&gt;=54.5,"A1",IF(Z169&gt;=48.5,"A2", IF(Z169&gt;=42.5,"B1",IF(Z169&gt;=36.5,"B2", IF(Z169&gt;=30.5,"C1",IF(Z169&gt;=24.5,"C2",IF(Z169&gt;=19.8,"D",IF(Z169&gt;=12.6,"E1",IF(Z169&gt;=12.5,"E2")))))))))</f>
        <v>A2</v>
      </c>
      <c r="AB169" s="32">
        <f>L169+U169</f>
        <v>86.100000000000009</v>
      </c>
      <c r="AC169" s="3" t="str">
        <f>IF(AB169&gt;=91,"A1",IF(AB169&gt;=81,"A2", IF(AB169&gt;=71,"B1",IF(AB169&gt;=61,"B2", IF(AB169&gt;=51,"C1",IF(AB169&gt;=41,"C2",IF(AB169&gt;=33,"D",IF(AB169&gt;=21,"E1",IF(AB169&gt;=20,"E2")))))))))</f>
        <v>A2</v>
      </c>
      <c r="AD169" s="40">
        <v>9</v>
      </c>
      <c r="AE169" s="5"/>
      <c r="AF169" s="18"/>
      <c r="AG169" s="27"/>
    </row>
    <row r="170" spans="1:33">
      <c r="A170" s="25"/>
      <c r="B170" s="16"/>
      <c r="C170" s="6"/>
      <c r="D170" s="28" t="s">
        <v>15</v>
      </c>
      <c r="E170" s="74"/>
      <c r="F170" s="3">
        <v>8.9</v>
      </c>
      <c r="G170" s="3" t="s">
        <v>34</v>
      </c>
      <c r="H170" s="3">
        <v>9.1999999999999993</v>
      </c>
      <c r="I170" s="3" t="s">
        <v>37</v>
      </c>
      <c r="J170" s="3">
        <v>21.9</v>
      </c>
      <c r="K170" s="3" t="s">
        <v>35</v>
      </c>
      <c r="L170" s="59">
        <f>SUM(F170:H170:J170)</f>
        <v>40</v>
      </c>
      <c r="M170" s="3" t="s">
        <v>35</v>
      </c>
      <c r="N170" s="78"/>
      <c r="O170" s="3">
        <v>9.5</v>
      </c>
      <c r="P170" s="3" t="s">
        <v>37</v>
      </c>
      <c r="Q170" s="32">
        <v>9.4</v>
      </c>
      <c r="R170" s="32" t="s">
        <v>37</v>
      </c>
      <c r="S170" s="32">
        <v>27.6</v>
      </c>
      <c r="T170" s="3" t="str">
        <f t="shared" ref="T170:T177" si="37">IF(S170&gt;=27.3,"A1",IF(S170&gt;=24.3,"A2", IF(S170&gt;=21.3,"B1",IF(S170&gt;=18.3,"B2", IF(S170&gt;=15.3,"C1",IF(S170&gt;=12.3,"C2",IF(S170&gt;=9.9,"D",IF(S170&gt;=6.3,"E1",IF(S170&gt;=6.2,"E2")))))))))</f>
        <v>A1</v>
      </c>
      <c r="U170" s="3">
        <f t="shared" ref="U170:U177" si="38">O170+Q170+S170</f>
        <v>46.5</v>
      </c>
      <c r="V170" s="3" t="str">
        <f t="shared" ref="V170:V177" si="39">IF(U170&gt;=45.5,"A1",IF(U170&gt;=40.5,"A2", IF(U170&gt;=35.5,"B1",IF(U170&gt;=30.5,"B2", IF(U170&gt;=25.5,"C1",IF(U170&gt;=20.5,"C2",IF(U170&gt;=16.5,"D",IF(U170&gt;=10.5,"E1",IF(U170&gt;=10.4,"E2")))))))))</f>
        <v>A1</v>
      </c>
      <c r="W170" s="78"/>
      <c r="X170" s="3">
        <f t="shared" si="36"/>
        <v>37</v>
      </c>
      <c r="Y170" s="3" t="str">
        <f t="shared" ref="Y170:Y176" si="40">IF(X170&gt;=36.4,"A1",IF(X170&gt;=32.4,"A2", IF(X170&gt;=28.4,"B1",IF(X170&gt;=24.4,"B2", IF(X170&gt;=20.4,"C1",IF(X170&gt;=16.4,"C2",IF(X170&gt;=13.2,"D",IF(X170&gt;=8.4,"E1",IF(X170&gt;=8.3,"E2")))))))))</f>
        <v>A1</v>
      </c>
      <c r="Z170" s="3">
        <f t="shared" ref="Z170:Z177" si="41">J170+S170</f>
        <v>49.5</v>
      </c>
      <c r="AA170" s="3" t="str">
        <f t="shared" ref="AA170:AA177" si="42">IF(Z170&gt;=54.5,"A1",IF(Z170&gt;=48.5,"A2", IF(Z170&gt;=42.5,"B1",IF(Z170&gt;=36.5,"B2", IF(Z170&gt;=30.5,"C1",IF(Z170&gt;=24.5,"C2",IF(Z170&gt;=19.8,"D",IF(Z170&gt;=12.6,"E1",IF(Z170&gt;=12.5,"E2")))))))))</f>
        <v>A2</v>
      </c>
      <c r="AB170" s="32">
        <f t="shared" ref="AB170:AB176" si="43">L170+U170</f>
        <v>86.5</v>
      </c>
      <c r="AC170" s="3" t="str">
        <f t="shared" ref="AC170:AC176" si="44">IF(AB170&gt;=91,"A1",IF(AB170&gt;=81,"A2", IF(AB170&gt;=71,"B1",IF(AB170&gt;=61,"B2", IF(AB170&gt;=51,"C1",IF(AB170&gt;=41,"C2",IF(AB170&gt;=33,"D",IF(AB170&gt;=21,"E1",IF(AB170&gt;=20,"E2")))))))))</f>
        <v>A2</v>
      </c>
      <c r="AD170" s="40">
        <v>9</v>
      </c>
      <c r="AE170" s="5"/>
      <c r="AF170" s="18"/>
      <c r="AG170" s="27"/>
    </row>
    <row r="171" spans="1:33">
      <c r="A171" s="25"/>
      <c r="B171" s="16"/>
      <c r="C171" s="6"/>
      <c r="D171" s="28" t="s">
        <v>16</v>
      </c>
      <c r="E171" s="74"/>
      <c r="F171" s="3">
        <v>8.4</v>
      </c>
      <c r="G171" s="3" t="s">
        <v>34</v>
      </c>
      <c r="H171" s="3">
        <v>8.6</v>
      </c>
      <c r="I171" s="3" t="s">
        <v>34</v>
      </c>
      <c r="J171" s="3">
        <v>12.9</v>
      </c>
      <c r="K171" s="3" t="s">
        <v>53</v>
      </c>
      <c r="L171" s="59">
        <f>SUM(F171:H171:J171)</f>
        <v>29.9</v>
      </c>
      <c r="M171" s="3" t="s">
        <v>38</v>
      </c>
      <c r="N171" s="78"/>
      <c r="O171" s="3">
        <v>6.6</v>
      </c>
      <c r="P171" s="3" t="s">
        <v>36</v>
      </c>
      <c r="Q171" s="32">
        <v>7.1</v>
      </c>
      <c r="R171" s="32" t="s">
        <v>35</v>
      </c>
      <c r="S171" s="32">
        <v>14.4</v>
      </c>
      <c r="T171" s="3" t="str">
        <f t="shared" si="37"/>
        <v>C2</v>
      </c>
      <c r="U171" s="3">
        <f t="shared" si="38"/>
        <v>28.1</v>
      </c>
      <c r="V171" s="3" t="str">
        <f t="shared" si="39"/>
        <v>C1</v>
      </c>
      <c r="W171" s="78"/>
      <c r="X171" s="3">
        <f t="shared" si="36"/>
        <v>30.700000000000003</v>
      </c>
      <c r="Y171" s="3" t="str">
        <f t="shared" si="40"/>
        <v>B1</v>
      </c>
      <c r="Z171" s="3">
        <f t="shared" si="41"/>
        <v>27.3</v>
      </c>
      <c r="AA171" s="3" t="str">
        <f t="shared" si="42"/>
        <v>C2</v>
      </c>
      <c r="AB171" s="32">
        <f t="shared" si="43"/>
        <v>58</v>
      </c>
      <c r="AC171" s="3" t="str">
        <f t="shared" si="44"/>
        <v>C1</v>
      </c>
      <c r="AD171" s="40">
        <v>6</v>
      </c>
      <c r="AE171" s="5"/>
      <c r="AF171" s="18"/>
      <c r="AG171" s="27"/>
    </row>
    <row r="172" spans="1:33">
      <c r="A172" s="25"/>
      <c r="B172" s="16"/>
      <c r="C172" s="6"/>
      <c r="D172" s="28" t="s">
        <v>31</v>
      </c>
      <c r="E172" s="74"/>
      <c r="F172" s="3">
        <v>8.8000000000000007</v>
      </c>
      <c r="G172" s="3" t="s">
        <v>34</v>
      </c>
      <c r="H172" s="3">
        <v>8.1999999999999993</v>
      </c>
      <c r="I172" s="3" t="s">
        <v>34</v>
      </c>
      <c r="J172" s="3">
        <v>12.9</v>
      </c>
      <c r="K172" s="3" t="s">
        <v>53</v>
      </c>
      <c r="L172" s="59">
        <f>SUM(F172:H172:J172)</f>
        <v>29.9</v>
      </c>
      <c r="M172" s="3" t="s">
        <v>38</v>
      </c>
      <c r="N172" s="78"/>
      <c r="O172" s="3">
        <v>8</v>
      </c>
      <c r="P172" s="3" t="s">
        <v>35</v>
      </c>
      <c r="Q172" s="32">
        <v>6.4</v>
      </c>
      <c r="R172" s="32" t="s">
        <v>36</v>
      </c>
      <c r="S172" s="32">
        <v>22.8</v>
      </c>
      <c r="T172" s="3" t="str">
        <f t="shared" si="37"/>
        <v>B1</v>
      </c>
      <c r="U172" s="3">
        <f t="shared" si="38"/>
        <v>37.200000000000003</v>
      </c>
      <c r="V172" s="3" t="str">
        <f t="shared" si="39"/>
        <v>B1</v>
      </c>
      <c r="W172" s="78"/>
      <c r="X172" s="3">
        <f t="shared" si="36"/>
        <v>31.4</v>
      </c>
      <c r="Y172" s="3" t="str">
        <f t="shared" si="40"/>
        <v>B1</v>
      </c>
      <c r="Z172" s="3">
        <f t="shared" si="41"/>
        <v>35.700000000000003</v>
      </c>
      <c r="AA172" s="3" t="str">
        <f t="shared" si="42"/>
        <v>C1</v>
      </c>
      <c r="AB172" s="32">
        <f t="shared" si="43"/>
        <v>67.099999999999994</v>
      </c>
      <c r="AC172" s="3" t="str">
        <f t="shared" si="44"/>
        <v>B2</v>
      </c>
      <c r="AD172" s="40">
        <v>7</v>
      </c>
      <c r="AE172" s="5"/>
      <c r="AF172" s="18"/>
      <c r="AG172" s="27"/>
    </row>
    <row r="173" spans="1:33">
      <c r="A173" s="25"/>
      <c r="B173" s="16"/>
      <c r="C173" s="6"/>
      <c r="D173" s="28" t="s">
        <v>32</v>
      </c>
      <c r="E173" s="74"/>
      <c r="F173" s="3">
        <v>9.1999999999999993</v>
      </c>
      <c r="G173" s="3" t="s">
        <v>37</v>
      </c>
      <c r="H173" s="3">
        <v>7.9</v>
      </c>
      <c r="I173" s="3" t="s">
        <v>35</v>
      </c>
      <c r="J173" s="3">
        <v>18.899999999999999</v>
      </c>
      <c r="K173" s="3" t="s">
        <v>36</v>
      </c>
      <c r="L173" s="59">
        <f>SUM(F173:H173:J173)</f>
        <v>36</v>
      </c>
      <c r="M173" s="3" t="s">
        <v>35</v>
      </c>
      <c r="N173" s="78"/>
      <c r="O173" s="3">
        <v>6.6</v>
      </c>
      <c r="P173" s="3" t="s">
        <v>36</v>
      </c>
      <c r="Q173" s="32">
        <v>8.8000000000000007</v>
      </c>
      <c r="R173" s="32" t="s">
        <v>37</v>
      </c>
      <c r="S173" s="32">
        <v>17.100000000000001</v>
      </c>
      <c r="T173" s="3" t="str">
        <f t="shared" si="37"/>
        <v>C1</v>
      </c>
      <c r="U173" s="3">
        <f t="shared" si="38"/>
        <v>32.5</v>
      </c>
      <c r="V173" s="3" t="str">
        <f t="shared" si="39"/>
        <v>B2</v>
      </c>
      <c r="W173" s="78"/>
      <c r="X173" s="3">
        <f t="shared" si="36"/>
        <v>32.5</v>
      </c>
      <c r="Y173" s="3" t="str">
        <f t="shared" si="40"/>
        <v>A2</v>
      </c>
      <c r="Z173" s="3">
        <f t="shared" si="41"/>
        <v>36</v>
      </c>
      <c r="AA173" s="3" t="str">
        <f t="shared" si="42"/>
        <v>C1</v>
      </c>
      <c r="AB173" s="32">
        <f t="shared" si="43"/>
        <v>68.5</v>
      </c>
      <c r="AC173" s="3" t="str">
        <f t="shared" si="44"/>
        <v>B2</v>
      </c>
      <c r="AD173" s="40">
        <v>7</v>
      </c>
      <c r="AE173" s="5"/>
      <c r="AF173" s="18"/>
      <c r="AG173" s="27"/>
    </row>
    <row r="174" spans="1:33">
      <c r="A174" s="25"/>
      <c r="B174" s="16"/>
      <c r="C174" s="6"/>
      <c r="D174" s="28" t="s">
        <v>17</v>
      </c>
      <c r="E174" s="74"/>
      <c r="F174" s="3">
        <v>7.7</v>
      </c>
      <c r="G174" s="3" t="s">
        <v>35</v>
      </c>
      <c r="H174" s="3">
        <v>8</v>
      </c>
      <c r="I174" s="3" t="s">
        <v>35</v>
      </c>
      <c r="J174" s="3">
        <v>23.4</v>
      </c>
      <c r="K174" s="3" t="s">
        <v>35</v>
      </c>
      <c r="L174" s="59">
        <f>SUM(F174:H174:J174)</f>
        <v>39.099999999999994</v>
      </c>
      <c r="M174" s="3" t="s">
        <v>35</v>
      </c>
      <c r="N174" s="78"/>
      <c r="O174" s="3">
        <v>8.4</v>
      </c>
      <c r="P174" s="3" t="s">
        <v>34</v>
      </c>
      <c r="Q174" s="32">
        <v>8</v>
      </c>
      <c r="R174" s="32" t="s">
        <v>35</v>
      </c>
      <c r="S174" s="32">
        <v>22.5</v>
      </c>
      <c r="T174" s="3" t="str">
        <f t="shared" si="37"/>
        <v>B1</v>
      </c>
      <c r="U174" s="3">
        <f t="shared" si="38"/>
        <v>38.9</v>
      </c>
      <c r="V174" s="3" t="str">
        <f t="shared" si="39"/>
        <v>B1</v>
      </c>
      <c r="W174" s="78"/>
      <c r="X174" s="3">
        <f t="shared" si="36"/>
        <v>32.1</v>
      </c>
      <c r="Y174" s="3" t="str">
        <f t="shared" si="40"/>
        <v>B1</v>
      </c>
      <c r="Z174" s="3">
        <f t="shared" si="41"/>
        <v>45.9</v>
      </c>
      <c r="AA174" s="3" t="str">
        <f t="shared" si="42"/>
        <v>B1</v>
      </c>
      <c r="AB174" s="32">
        <f t="shared" si="43"/>
        <v>78</v>
      </c>
      <c r="AC174" s="3" t="str">
        <f t="shared" si="44"/>
        <v>B1</v>
      </c>
      <c r="AD174" s="40">
        <v>8</v>
      </c>
      <c r="AE174" s="5"/>
      <c r="AF174" s="18"/>
      <c r="AG174" s="27"/>
    </row>
    <row r="175" spans="1:33">
      <c r="A175" s="25"/>
      <c r="B175" s="16"/>
      <c r="C175" s="6"/>
      <c r="D175" s="28" t="s">
        <v>18</v>
      </c>
      <c r="E175" s="74"/>
      <c r="F175" s="31"/>
      <c r="G175" s="45" t="s">
        <v>34</v>
      </c>
      <c r="H175" s="46">
        <v>9</v>
      </c>
      <c r="I175" s="46" t="s">
        <v>34</v>
      </c>
      <c r="J175" s="3">
        <v>12</v>
      </c>
      <c r="K175" s="3" t="s">
        <v>62</v>
      </c>
      <c r="L175" s="59">
        <f>SUM(F175:H175:J175)</f>
        <v>21</v>
      </c>
      <c r="M175" s="3" t="s">
        <v>53</v>
      </c>
      <c r="N175" s="78"/>
      <c r="O175" s="3">
        <v>8.8000000000000007</v>
      </c>
      <c r="P175" s="3" t="s">
        <v>34</v>
      </c>
      <c r="Q175" s="32">
        <v>7.2</v>
      </c>
      <c r="R175" s="32" t="s">
        <v>35</v>
      </c>
      <c r="S175" s="32">
        <v>18.600000000000001</v>
      </c>
      <c r="T175" s="3" t="str">
        <f t="shared" si="37"/>
        <v>B2</v>
      </c>
      <c r="U175" s="3">
        <f t="shared" si="38"/>
        <v>34.6</v>
      </c>
      <c r="V175" s="3" t="str">
        <f t="shared" si="39"/>
        <v>B2</v>
      </c>
      <c r="W175" s="78"/>
      <c r="X175" s="3">
        <f t="shared" si="36"/>
        <v>25</v>
      </c>
      <c r="Y175" s="3" t="str">
        <f t="shared" si="40"/>
        <v>B2</v>
      </c>
      <c r="Z175" s="3">
        <f t="shared" si="41"/>
        <v>30.6</v>
      </c>
      <c r="AA175" s="3" t="str">
        <f t="shared" si="42"/>
        <v>C1</v>
      </c>
      <c r="AB175" s="32">
        <f t="shared" si="43"/>
        <v>55.6</v>
      </c>
      <c r="AC175" s="3" t="str">
        <f t="shared" si="44"/>
        <v>C1</v>
      </c>
      <c r="AD175" s="40"/>
      <c r="AE175" s="5"/>
      <c r="AF175" s="18"/>
      <c r="AG175" s="27"/>
    </row>
    <row r="176" spans="1:33">
      <c r="A176" s="25"/>
      <c r="B176" s="16"/>
      <c r="C176" s="6"/>
      <c r="D176" s="28" t="s">
        <v>33</v>
      </c>
      <c r="E176" s="74"/>
      <c r="F176" s="31"/>
      <c r="G176" s="45"/>
      <c r="H176" s="31"/>
      <c r="I176" s="31"/>
      <c r="J176" s="3">
        <v>13.8</v>
      </c>
      <c r="K176" s="3" t="s">
        <v>53</v>
      </c>
      <c r="L176" s="3"/>
      <c r="M176" s="3"/>
      <c r="N176" s="78"/>
      <c r="O176" s="32"/>
      <c r="P176" s="32"/>
      <c r="Q176" s="32"/>
      <c r="R176" s="32"/>
      <c r="S176" s="32">
        <v>13.8</v>
      </c>
      <c r="T176" s="3" t="str">
        <f t="shared" si="37"/>
        <v>C2</v>
      </c>
      <c r="U176" s="3"/>
      <c r="V176" s="3"/>
      <c r="W176" s="78"/>
      <c r="X176" s="3"/>
      <c r="Y176" s="3"/>
      <c r="Z176" s="3">
        <f t="shared" si="41"/>
        <v>27.6</v>
      </c>
      <c r="AA176" s="3" t="str">
        <f t="shared" si="42"/>
        <v>C2</v>
      </c>
      <c r="AB176" s="32"/>
      <c r="AC176" s="3"/>
      <c r="AD176" s="4"/>
      <c r="AE176" s="5"/>
      <c r="AF176" s="18"/>
      <c r="AG176" s="27"/>
    </row>
    <row r="177" spans="1:33">
      <c r="A177" s="25"/>
      <c r="B177" s="16"/>
      <c r="C177" s="6"/>
      <c r="D177" s="28" t="s">
        <v>60</v>
      </c>
      <c r="E177" s="74"/>
      <c r="F177" s="1"/>
      <c r="G177" s="45"/>
      <c r="H177" s="3"/>
      <c r="I177" s="3"/>
      <c r="J177" s="3">
        <v>27</v>
      </c>
      <c r="K177" s="3" t="s">
        <v>34</v>
      </c>
      <c r="L177" s="3"/>
      <c r="M177" s="3"/>
      <c r="N177" s="78"/>
      <c r="O177" s="33"/>
      <c r="P177" s="33"/>
      <c r="Q177" s="33"/>
      <c r="R177" s="33"/>
      <c r="S177" s="32">
        <v>28.8</v>
      </c>
      <c r="T177" s="3" t="str">
        <f t="shared" si="37"/>
        <v>A1</v>
      </c>
      <c r="U177" s="3"/>
      <c r="V177" s="3"/>
      <c r="W177" s="78"/>
      <c r="X177" s="1"/>
      <c r="Y177" s="1"/>
      <c r="Z177" s="32">
        <f t="shared" si="41"/>
        <v>55.8</v>
      </c>
      <c r="AA177" s="32" t="str">
        <f t="shared" si="42"/>
        <v>A1</v>
      </c>
      <c r="AB177" s="1"/>
      <c r="AC177" s="1"/>
      <c r="AD177" s="4"/>
      <c r="AE177" s="5"/>
      <c r="AF177" s="18"/>
      <c r="AG177" s="27"/>
    </row>
    <row r="178" spans="1:33">
      <c r="A178" s="25"/>
      <c r="B178" s="16"/>
      <c r="C178" s="6"/>
      <c r="D178" s="82" t="s">
        <v>19</v>
      </c>
      <c r="E178" s="74"/>
      <c r="F178" s="63"/>
      <c r="G178" s="63"/>
      <c r="H178" s="63"/>
      <c r="I178" s="63"/>
      <c r="J178" s="63"/>
      <c r="K178" s="63"/>
      <c r="L178" s="63"/>
      <c r="M178" s="63"/>
      <c r="N178" s="78"/>
      <c r="O178" s="99"/>
      <c r="P178" s="99"/>
      <c r="Q178" s="99"/>
      <c r="R178" s="99"/>
      <c r="S178" s="63"/>
      <c r="T178" s="63"/>
      <c r="U178" s="63"/>
      <c r="V178" s="63"/>
      <c r="W178" s="78"/>
      <c r="X178" s="63"/>
      <c r="Y178" s="63"/>
      <c r="Z178" s="63"/>
      <c r="AA178" s="63"/>
      <c r="AB178" s="93"/>
      <c r="AC178" s="94"/>
      <c r="AD178" s="87"/>
      <c r="AE178" s="5"/>
      <c r="AF178" s="18"/>
      <c r="AG178" s="27"/>
    </row>
    <row r="179" spans="1:33" ht="15.75" thickBot="1">
      <c r="A179" s="25"/>
      <c r="B179" s="16"/>
      <c r="C179" s="6"/>
      <c r="D179" s="83"/>
      <c r="E179" s="75"/>
      <c r="F179" s="64"/>
      <c r="G179" s="64"/>
      <c r="H179" s="64"/>
      <c r="I179" s="64"/>
      <c r="J179" s="64"/>
      <c r="K179" s="64"/>
      <c r="L179" s="64"/>
      <c r="M179" s="64"/>
      <c r="N179" s="79"/>
      <c r="O179" s="100"/>
      <c r="P179" s="100"/>
      <c r="Q179" s="100"/>
      <c r="R179" s="100"/>
      <c r="S179" s="64"/>
      <c r="T179" s="64"/>
      <c r="U179" s="64"/>
      <c r="V179" s="64"/>
      <c r="W179" s="79"/>
      <c r="X179" s="64"/>
      <c r="Y179" s="64"/>
      <c r="Z179" s="64"/>
      <c r="AA179" s="64"/>
      <c r="AB179" s="95"/>
      <c r="AC179" s="96"/>
      <c r="AD179" s="88"/>
      <c r="AE179" s="5"/>
      <c r="AF179" s="18"/>
      <c r="AG179" s="27"/>
    </row>
    <row r="180" spans="1:33" ht="15.75" thickBot="1">
      <c r="A180" s="25"/>
      <c r="B180" s="16"/>
      <c r="C180" s="7"/>
      <c r="D180" s="8"/>
      <c r="E180" s="8"/>
      <c r="F180" s="8"/>
      <c r="G180" s="50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12"/>
      <c r="AF180" s="18"/>
      <c r="AG180" s="27"/>
    </row>
    <row r="181" spans="1:33">
      <c r="A181" s="25"/>
      <c r="B181" s="16"/>
      <c r="C181" s="17"/>
      <c r="D181" s="17"/>
      <c r="E181" s="17"/>
      <c r="F181" s="17"/>
      <c r="G181" s="42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8"/>
      <c r="AG181" s="27"/>
    </row>
    <row r="182" spans="1:33">
      <c r="A182" s="25"/>
      <c r="B182" s="16"/>
      <c r="C182" s="17"/>
      <c r="D182" s="17"/>
      <c r="E182" s="17"/>
      <c r="F182" s="17"/>
      <c r="G182" s="42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8"/>
      <c r="AG182" s="27"/>
    </row>
    <row r="183" spans="1:33">
      <c r="A183" s="25"/>
      <c r="B183" s="16"/>
      <c r="C183" s="17"/>
      <c r="D183" s="17"/>
      <c r="E183" s="17"/>
      <c r="F183" s="17"/>
      <c r="G183" s="42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65" t="s">
        <v>71</v>
      </c>
      <c r="S183" s="65"/>
      <c r="T183" s="65"/>
      <c r="U183" s="65"/>
      <c r="V183" s="65"/>
      <c r="W183" s="17"/>
      <c r="X183" s="17"/>
      <c r="Y183" s="17"/>
      <c r="Z183" s="17"/>
      <c r="AA183" s="65"/>
      <c r="AB183" s="65"/>
      <c r="AC183" s="65"/>
      <c r="AD183" s="65"/>
      <c r="AE183" s="17"/>
      <c r="AF183" s="18"/>
      <c r="AG183" s="27"/>
    </row>
    <row r="184" spans="1:33">
      <c r="A184" s="25"/>
      <c r="B184" s="16"/>
      <c r="C184" s="17"/>
      <c r="D184" s="89" t="s">
        <v>25</v>
      </c>
      <c r="E184" s="89"/>
      <c r="F184" s="89"/>
      <c r="G184" s="89"/>
      <c r="H184" s="17"/>
      <c r="I184" s="89" t="s">
        <v>25</v>
      </c>
      <c r="J184" s="89"/>
      <c r="K184" s="89"/>
      <c r="L184" s="89"/>
      <c r="M184" s="89"/>
      <c r="N184" s="17"/>
      <c r="O184" s="17"/>
      <c r="P184" s="17"/>
      <c r="Q184" s="17"/>
      <c r="R184" s="89" t="s">
        <v>26</v>
      </c>
      <c r="S184" s="89"/>
      <c r="T184" s="89"/>
      <c r="U184" s="89"/>
      <c r="V184" s="89"/>
      <c r="W184" s="17"/>
      <c r="X184" s="17"/>
      <c r="Y184" s="17"/>
      <c r="Z184" s="90" t="s">
        <v>26</v>
      </c>
      <c r="AA184" s="90"/>
      <c r="AB184" s="90"/>
      <c r="AC184" s="90"/>
      <c r="AD184" s="17"/>
      <c r="AE184" s="17"/>
      <c r="AF184" s="18"/>
      <c r="AG184" s="27"/>
    </row>
    <row r="185" spans="1:33">
      <c r="A185" s="25"/>
      <c r="B185" s="16"/>
      <c r="C185" s="17"/>
      <c r="D185" s="17"/>
      <c r="E185" s="17"/>
      <c r="F185" s="17"/>
      <c r="G185" s="42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8"/>
      <c r="AG185" s="27"/>
    </row>
    <row r="186" spans="1:33">
      <c r="A186" s="25"/>
      <c r="B186" s="16"/>
      <c r="C186" s="17"/>
      <c r="D186" s="19" t="s">
        <v>28</v>
      </c>
      <c r="E186" s="19"/>
      <c r="F186" s="19"/>
      <c r="G186" s="42"/>
      <c r="H186" s="19"/>
      <c r="I186" s="98" t="s">
        <v>23</v>
      </c>
      <c r="J186" s="98"/>
      <c r="K186" s="98"/>
      <c r="L186" s="98"/>
      <c r="M186" s="98"/>
      <c r="N186" s="98"/>
      <c r="O186" s="98"/>
      <c r="P186" s="19"/>
      <c r="Q186" s="19"/>
      <c r="R186" s="65" t="s">
        <v>22</v>
      </c>
      <c r="S186" s="65"/>
      <c r="T186" s="65"/>
      <c r="U186" s="65"/>
      <c r="V186" s="65"/>
      <c r="W186" s="65"/>
      <c r="X186" s="19"/>
      <c r="Y186" s="65" t="s">
        <v>24</v>
      </c>
      <c r="Z186" s="65"/>
      <c r="AA186" s="65"/>
      <c r="AB186" s="65"/>
      <c r="AC186" s="65"/>
      <c r="AD186" s="65"/>
      <c r="AE186" s="17"/>
      <c r="AF186" s="18"/>
      <c r="AG186" s="27"/>
    </row>
    <row r="187" spans="1:33" ht="15.75" thickBot="1">
      <c r="A187" s="25"/>
      <c r="B187" s="20"/>
      <c r="C187" s="21"/>
      <c r="D187" s="21"/>
      <c r="E187" s="21"/>
      <c r="F187" s="21"/>
      <c r="G187" s="5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2"/>
      <c r="AG187" s="27"/>
    </row>
    <row r="188" spans="1:33" ht="15.75" thickBot="1">
      <c r="A188" s="84"/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  <c r="AA188" s="85"/>
      <c r="AB188" s="85"/>
      <c r="AC188" s="85"/>
      <c r="AD188" s="85"/>
      <c r="AE188" s="85"/>
      <c r="AF188" s="85"/>
      <c r="AG188" s="86"/>
    </row>
    <row r="194" spans="1:33" ht="15.75" thickBot="1"/>
    <row r="195" spans="1:33" ht="15.75" thickBot="1">
      <c r="A195" s="24"/>
      <c r="B195" s="23"/>
      <c r="C195" s="23"/>
      <c r="D195" s="23"/>
      <c r="E195" s="23"/>
      <c r="F195" s="23"/>
      <c r="G195" s="5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6"/>
    </row>
    <row r="196" spans="1:33" ht="24.75">
      <c r="A196" s="25"/>
      <c r="B196" s="13"/>
      <c r="C196" s="14"/>
      <c r="D196" s="67" t="s">
        <v>0</v>
      </c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14"/>
      <c r="AF196" s="15"/>
      <c r="AG196" s="27"/>
    </row>
    <row r="197" spans="1:33" ht="22.5">
      <c r="A197" s="25"/>
      <c r="B197" s="16"/>
      <c r="C197" s="17"/>
      <c r="D197" s="68" t="s">
        <v>27</v>
      </c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17"/>
      <c r="AF197" s="18"/>
      <c r="AG197" s="27"/>
    </row>
    <row r="198" spans="1:33" ht="15.75">
      <c r="A198" s="25"/>
      <c r="B198" s="16"/>
      <c r="C198" s="17"/>
      <c r="D198" s="69" t="s">
        <v>64</v>
      </c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17"/>
      <c r="AF198" s="18"/>
      <c r="AG198" s="27"/>
    </row>
    <row r="199" spans="1:33">
      <c r="A199" s="25"/>
      <c r="B199" s="16"/>
      <c r="C199" s="17"/>
      <c r="D199" s="41"/>
      <c r="E199" s="41"/>
      <c r="F199" s="41"/>
      <c r="G199" s="42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17"/>
      <c r="AF199" s="18"/>
      <c r="AG199" s="27"/>
    </row>
    <row r="200" spans="1:33" ht="15.75">
      <c r="A200" s="25"/>
      <c r="B200" s="16"/>
      <c r="C200" s="17"/>
      <c r="D200" s="69" t="s">
        <v>49</v>
      </c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17"/>
      <c r="AF200" s="18"/>
      <c r="AG200" s="27"/>
    </row>
    <row r="201" spans="1:33">
      <c r="A201" s="25"/>
      <c r="B201" s="16"/>
      <c r="C201" s="17"/>
      <c r="D201" s="41"/>
      <c r="E201" s="41"/>
      <c r="F201" s="41"/>
      <c r="G201" s="42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17"/>
      <c r="AF201" s="18"/>
      <c r="AG201" s="27"/>
    </row>
    <row r="202" spans="1:33" ht="15.75">
      <c r="A202" s="25"/>
      <c r="B202" s="16"/>
      <c r="C202" s="17"/>
      <c r="D202" s="69" t="s">
        <v>50</v>
      </c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17"/>
      <c r="AF202" s="18"/>
      <c r="AG202" s="27"/>
    </row>
    <row r="203" spans="1:33" ht="16.5" thickBot="1">
      <c r="A203" s="25"/>
      <c r="B203" s="16"/>
      <c r="C203" s="17"/>
      <c r="D203" s="30"/>
      <c r="E203" s="30"/>
      <c r="F203" s="30"/>
      <c r="G203" s="47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17"/>
      <c r="AF203" s="18"/>
      <c r="AG203" s="27"/>
    </row>
    <row r="204" spans="1:33" ht="15.75" thickBot="1">
      <c r="A204" s="25"/>
      <c r="B204" s="16"/>
      <c r="C204" s="9"/>
      <c r="D204" s="10"/>
      <c r="E204" s="10"/>
      <c r="F204" s="10"/>
      <c r="G204" s="49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1"/>
      <c r="AF204" s="18"/>
      <c r="AG204" s="27"/>
    </row>
    <row r="205" spans="1:33">
      <c r="A205" s="25"/>
      <c r="B205" s="16"/>
      <c r="C205" s="6"/>
      <c r="D205" s="70" t="s">
        <v>1</v>
      </c>
      <c r="E205" s="73"/>
      <c r="F205" s="76" t="s">
        <v>21</v>
      </c>
      <c r="G205" s="76"/>
      <c r="H205" s="76"/>
      <c r="I205" s="76"/>
      <c r="J205" s="76"/>
      <c r="K205" s="76"/>
      <c r="L205" s="76"/>
      <c r="M205" s="76"/>
      <c r="N205" s="77"/>
      <c r="O205" s="76" t="s">
        <v>2</v>
      </c>
      <c r="P205" s="76"/>
      <c r="Q205" s="76"/>
      <c r="R205" s="76"/>
      <c r="S205" s="76"/>
      <c r="T205" s="76"/>
      <c r="U205" s="76"/>
      <c r="V205" s="76"/>
      <c r="W205" s="77"/>
      <c r="X205" s="76" t="s">
        <v>3</v>
      </c>
      <c r="Y205" s="76"/>
      <c r="Z205" s="76"/>
      <c r="AA205" s="76"/>
      <c r="AB205" s="76"/>
      <c r="AC205" s="76"/>
      <c r="AD205" s="97"/>
      <c r="AE205" s="5"/>
      <c r="AF205" s="18"/>
      <c r="AG205" s="27"/>
    </row>
    <row r="206" spans="1:33">
      <c r="A206" s="25"/>
      <c r="B206" s="16"/>
      <c r="C206" s="6"/>
      <c r="D206" s="71"/>
      <c r="E206" s="74"/>
      <c r="F206" s="66" t="s">
        <v>4</v>
      </c>
      <c r="G206" s="66"/>
      <c r="H206" s="66" t="s">
        <v>5</v>
      </c>
      <c r="I206" s="66"/>
      <c r="J206" s="66" t="s">
        <v>30</v>
      </c>
      <c r="K206" s="66"/>
      <c r="L206" s="66" t="s">
        <v>7</v>
      </c>
      <c r="M206" s="66"/>
      <c r="N206" s="78"/>
      <c r="O206" s="66" t="s">
        <v>8</v>
      </c>
      <c r="P206" s="66"/>
      <c r="Q206" s="66" t="s">
        <v>9</v>
      </c>
      <c r="R206" s="66"/>
      <c r="S206" s="66" t="s">
        <v>10</v>
      </c>
      <c r="T206" s="66"/>
      <c r="U206" s="66" t="s">
        <v>7</v>
      </c>
      <c r="V206" s="66"/>
      <c r="W206" s="78"/>
      <c r="X206" s="66" t="s">
        <v>11</v>
      </c>
      <c r="Y206" s="66"/>
      <c r="Z206" s="66" t="s">
        <v>6</v>
      </c>
      <c r="AA206" s="66"/>
      <c r="AB206" s="66" t="s">
        <v>12</v>
      </c>
      <c r="AC206" s="66"/>
      <c r="AD206" s="80" t="s">
        <v>20</v>
      </c>
      <c r="AE206" s="5"/>
      <c r="AF206" s="18"/>
      <c r="AG206" s="27"/>
    </row>
    <row r="207" spans="1:33">
      <c r="A207" s="25"/>
      <c r="B207" s="16"/>
      <c r="C207" s="6"/>
      <c r="D207" s="72"/>
      <c r="E207" s="74"/>
      <c r="F207" s="2">
        <v>0.1</v>
      </c>
      <c r="G207" s="3" t="s">
        <v>13</v>
      </c>
      <c r="H207" s="2">
        <v>0.1</v>
      </c>
      <c r="I207" s="3" t="s">
        <v>13</v>
      </c>
      <c r="J207" s="2">
        <v>0.3</v>
      </c>
      <c r="K207" s="3" t="s">
        <v>13</v>
      </c>
      <c r="L207" s="2">
        <v>0.5</v>
      </c>
      <c r="M207" s="3" t="s">
        <v>13</v>
      </c>
      <c r="N207" s="78"/>
      <c r="O207" s="2">
        <v>0.1</v>
      </c>
      <c r="P207" s="3" t="s">
        <v>13</v>
      </c>
      <c r="Q207" s="2">
        <v>0.1</v>
      </c>
      <c r="R207" s="3" t="s">
        <v>13</v>
      </c>
      <c r="S207" s="2">
        <v>0.3</v>
      </c>
      <c r="T207" s="3" t="s">
        <v>13</v>
      </c>
      <c r="U207" s="2">
        <v>0.5</v>
      </c>
      <c r="V207" s="3" t="s">
        <v>13</v>
      </c>
      <c r="W207" s="78"/>
      <c r="X207" s="2">
        <v>0.4</v>
      </c>
      <c r="Y207" s="3" t="s">
        <v>13</v>
      </c>
      <c r="Z207" s="2">
        <v>0.6</v>
      </c>
      <c r="AA207" s="3" t="s">
        <v>13</v>
      </c>
      <c r="AB207" s="2">
        <v>1</v>
      </c>
      <c r="AC207" s="3" t="s">
        <v>13</v>
      </c>
      <c r="AD207" s="81"/>
      <c r="AE207" s="5"/>
      <c r="AF207" s="18"/>
      <c r="AG207" s="27"/>
    </row>
    <row r="208" spans="1:33">
      <c r="A208" s="25"/>
      <c r="B208" s="16"/>
      <c r="C208" s="6"/>
      <c r="D208" s="28" t="s">
        <v>14</v>
      </c>
      <c r="E208" s="74"/>
      <c r="F208" s="3">
        <v>9.8000000000000007</v>
      </c>
      <c r="G208" s="3" t="s">
        <v>37</v>
      </c>
      <c r="H208" s="3">
        <v>9.1999999999999993</v>
      </c>
      <c r="I208" s="3" t="s">
        <v>37</v>
      </c>
      <c r="J208" s="3">
        <v>28.2</v>
      </c>
      <c r="K208" s="3" t="s">
        <v>37</v>
      </c>
      <c r="L208" s="59">
        <f>SUM(F208:H208:J208)</f>
        <v>47.2</v>
      </c>
      <c r="M208" s="3" t="s">
        <v>37</v>
      </c>
      <c r="N208" s="78"/>
      <c r="O208" s="3">
        <v>8.8000000000000007</v>
      </c>
      <c r="P208" s="3" t="s">
        <v>34</v>
      </c>
      <c r="Q208" s="32">
        <v>9</v>
      </c>
      <c r="R208" s="32" t="s">
        <v>34</v>
      </c>
      <c r="S208" s="32">
        <v>27</v>
      </c>
      <c r="T208" s="3" t="str">
        <f>IF(S208&gt;=27.3,"A1",IF(S208&gt;=24.3,"A2", IF(S208&gt;=21.3,"B1",IF(S208&gt;=18.3,"B2", IF(S208&gt;=15.3,"C1",IF(S208&gt;=12.3,"C2",IF(S208&gt;=9.9,"D",IF(S208&gt;=6.3,"E1",IF(S208&gt;=6.2,"E2")))))))))</f>
        <v>A2</v>
      </c>
      <c r="U208" s="3">
        <f>O208+Q208+S208</f>
        <v>44.8</v>
      </c>
      <c r="V208" s="3" t="str">
        <f>IF(U208&gt;=45.5,"A1",IF(U208&gt;=40.5,"A2", IF(U208&gt;=35.5,"B1",IF(U208&gt;=30.5,"B2", IF(U208&gt;=25.5,"C1",IF(U208&gt;=20.5,"C2",IF(U208&gt;=16.5,"D",IF(U208&gt;=10.5,"E1",IF(U208&gt;=10.4,"E2")))))))))</f>
        <v>A2</v>
      </c>
      <c r="W208" s="78"/>
      <c r="X208" s="3">
        <f t="shared" ref="X208:X215" si="45">SUM(F208,H208,O208,Q208)</f>
        <v>36.799999999999997</v>
      </c>
      <c r="Y208" s="3" t="str">
        <f>IF(X208&gt;=36.4,"A1",IF(X208&gt;=32.4,"A2", IF(X208&gt;=28.4,"B1",IF(X208&gt;=24.4,"B2", IF(X208&gt;=20.4,"C1",IF(X208&gt;=16.4,"C2",IF(X208&gt;=13.2,"D",IF(X208&gt;=8.4,"E1",IF(X208&gt;=8.3,"E2")))))))))</f>
        <v>A1</v>
      </c>
      <c r="Z208" s="3">
        <f>J208+S208</f>
        <v>55.2</v>
      </c>
      <c r="AA208" s="3" t="str">
        <f>IF(Z208&gt;=54.5,"A1",IF(Z208&gt;=48.5,"A2", IF(Z208&gt;=42.5,"B1",IF(Z208&gt;=36.5,"B2", IF(Z208&gt;=30.5,"C1",IF(Z208&gt;=24.5,"C2",IF(Z208&gt;=19.8,"D",IF(Z208&gt;=12.6,"E1",IF(Z208&gt;=12.5,"E2")))))))))</f>
        <v>A1</v>
      </c>
      <c r="AB208" s="32">
        <f>L208+U208</f>
        <v>92</v>
      </c>
      <c r="AC208" s="3" t="str">
        <f>IF(AB208&gt;=91,"A1",IF(AB208&gt;=81,"A2", IF(AB208&gt;=71,"B1",IF(AB208&gt;=61,"B2", IF(AB208&gt;=51,"C1",IF(AB208&gt;=41,"C2",IF(AB208&gt;=33,"D",IF(AB208&gt;=21,"E1",IF(AB208&gt;=20,"E2")))))))))</f>
        <v>A1</v>
      </c>
      <c r="AD208" s="40">
        <v>10</v>
      </c>
      <c r="AE208" s="5"/>
      <c r="AF208" s="18"/>
      <c r="AG208" s="27"/>
    </row>
    <row r="209" spans="1:33">
      <c r="A209" s="25"/>
      <c r="B209" s="16"/>
      <c r="C209" s="6"/>
      <c r="D209" s="28" t="s">
        <v>15</v>
      </c>
      <c r="E209" s="74"/>
      <c r="F209" s="3">
        <v>9.4</v>
      </c>
      <c r="G209" s="3" t="s">
        <v>37</v>
      </c>
      <c r="H209" s="3">
        <v>9.4</v>
      </c>
      <c r="I209" s="3" t="s">
        <v>37</v>
      </c>
      <c r="J209" s="3">
        <v>26.7</v>
      </c>
      <c r="K209" s="3" t="s">
        <v>34</v>
      </c>
      <c r="L209" s="59">
        <f>SUM(F209:H209:J209)</f>
        <v>45.5</v>
      </c>
      <c r="M209" s="3" t="s">
        <v>37</v>
      </c>
      <c r="N209" s="78"/>
      <c r="O209" s="3">
        <v>9.6</v>
      </c>
      <c r="P209" s="3" t="s">
        <v>37</v>
      </c>
      <c r="Q209" s="32">
        <v>9.4</v>
      </c>
      <c r="R209" s="32" t="s">
        <v>37</v>
      </c>
      <c r="S209" s="32">
        <v>29.4</v>
      </c>
      <c r="T209" s="3" t="str">
        <f t="shared" ref="T209:T216" si="46">IF(S209&gt;=27.3,"A1",IF(S209&gt;=24.3,"A2", IF(S209&gt;=21.3,"B1",IF(S209&gt;=18.3,"B2", IF(S209&gt;=15.3,"C1",IF(S209&gt;=12.3,"C2",IF(S209&gt;=9.9,"D",IF(S209&gt;=6.3,"E1",IF(S209&gt;=6.2,"E2")))))))))</f>
        <v>A1</v>
      </c>
      <c r="U209" s="3">
        <f t="shared" ref="U209:U216" si="47">O209+Q209+S209</f>
        <v>48.4</v>
      </c>
      <c r="V209" s="3" t="str">
        <f t="shared" ref="V209:V216" si="48">IF(U209&gt;=45.5,"A1",IF(U209&gt;=40.5,"A2", IF(U209&gt;=35.5,"B1",IF(U209&gt;=30.5,"B2", IF(U209&gt;=25.5,"C1",IF(U209&gt;=20.5,"C2",IF(U209&gt;=16.5,"D",IF(U209&gt;=10.5,"E1",IF(U209&gt;=10.4,"E2")))))))))</f>
        <v>A1</v>
      </c>
      <c r="W209" s="78"/>
      <c r="X209" s="3">
        <f t="shared" si="45"/>
        <v>37.799999999999997</v>
      </c>
      <c r="Y209" s="3" t="str">
        <f t="shared" ref="Y209:Y215" si="49">IF(X209&gt;=36.4,"A1",IF(X209&gt;=32.4,"A2", IF(X209&gt;=28.4,"B1",IF(X209&gt;=24.4,"B2", IF(X209&gt;=20.4,"C1",IF(X209&gt;=16.4,"C2",IF(X209&gt;=13.2,"D",IF(X209&gt;=8.4,"E1",IF(X209&gt;=8.3,"E2")))))))))</f>
        <v>A1</v>
      </c>
      <c r="Z209" s="3">
        <f t="shared" ref="Z209:Z216" si="50">J209+S209</f>
        <v>56.099999999999994</v>
      </c>
      <c r="AA209" s="3" t="str">
        <f t="shared" ref="AA209:AA216" si="51">IF(Z209&gt;=54.5,"A1",IF(Z209&gt;=48.5,"A2", IF(Z209&gt;=42.5,"B1",IF(Z209&gt;=36.5,"B2", IF(Z209&gt;=30.5,"C1",IF(Z209&gt;=24.5,"C2",IF(Z209&gt;=19.8,"D",IF(Z209&gt;=12.6,"E1",IF(Z209&gt;=12.5,"E2")))))))))</f>
        <v>A1</v>
      </c>
      <c r="AB209" s="32">
        <f t="shared" ref="AB209:AB215" si="52">L209+U209</f>
        <v>93.9</v>
      </c>
      <c r="AC209" s="3" t="str">
        <f t="shared" ref="AC209:AC215" si="53">IF(AB209&gt;=91,"A1",IF(AB209&gt;=81,"A2", IF(AB209&gt;=71,"B1",IF(AB209&gt;=61,"B2", IF(AB209&gt;=51,"C1",IF(AB209&gt;=41,"C2",IF(AB209&gt;=33,"D",IF(AB209&gt;=21,"E1",IF(AB209&gt;=20,"E2")))))))))</f>
        <v>A1</v>
      </c>
      <c r="AD209" s="40">
        <v>10</v>
      </c>
      <c r="AE209" s="5"/>
      <c r="AF209" s="18"/>
      <c r="AG209" s="27"/>
    </row>
    <row r="210" spans="1:33">
      <c r="A210" s="25"/>
      <c r="B210" s="16"/>
      <c r="C210" s="6"/>
      <c r="D210" s="28" t="s">
        <v>16</v>
      </c>
      <c r="E210" s="74"/>
      <c r="F210" s="3">
        <v>10</v>
      </c>
      <c r="G210" s="3" t="s">
        <v>37</v>
      </c>
      <c r="H210" s="3">
        <v>9</v>
      </c>
      <c r="I210" s="3" t="s">
        <v>34</v>
      </c>
      <c r="J210" s="3">
        <v>26.4</v>
      </c>
      <c r="K210" s="3" t="s">
        <v>34</v>
      </c>
      <c r="L210" s="59">
        <f>SUM(F210:H210:J210)</f>
        <v>45.4</v>
      </c>
      <c r="M210" s="3" t="s">
        <v>37</v>
      </c>
      <c r="N210" s="78"/>
      <c r="O210" s="3">
        <v>7.2</v>
      </c>
      <c r="P210" s="3" t="s">
        <v>35</v>
      </c>
      <c r="Q210" s="32">
        <v>8</v>
      </c>
      <c r="R210" s="32" t="s">
        <v>35</v>
      </c>
      <c r="S210" s="32">
        <v>26.4</v>
      </c>
      <c r="T210" s="3" t="str">
        <f t="shared" si="46"/>
        <v>A2</v>
      </c>
      <c r="U210" s="3">
        <f t="shared" si="47"/>
        <v>41.599999999999994</v>
      </c>
      <c r="V210" s="3" t="str">
        <f t="shared" si="48"/>
        <v>A2</v>
      </c>
      <c r="W210" s="78"/>
      <c r="X210" s="3">
        <f t="shared" si="45"/>
        <v>34.200000000000003</v>
      </c>
      <c r="Y210" s="3" t="str">
        <f t="shared" si="49"/>
        <v>A2</v>
      </c>
      <c r="Z210" s="3">
        <f t="shared" si="50"/>
        <v>52.8</v>
      </c>
      <c r="AA210" s="3" t="str">
        <f t="shared" si="51"/>
        <v>A2</v>
      </c>
      <c r="AB210" s="32">
        <f t="shared" si="52"/>
        <v>87</v>
      </c>
      <c r="AC210" s="3" t="str">
        <f t="shared" si="53"/>
        <v>A2</v>
      </c>
      <c r="AD210" s="40">
        <v>9</v>
      </c>
      <c r="AE210" s="5"/>
      <c r="AF210" s="18"/>
      <c r="AG210" s="27"/>
    </row>
    <row r="211" spans="1:33">
      <c r="A211" s="25"/>
      <c r="B211" s="16"/>
      <c r="C211" s="6"/>
      <c r="D211" s="28" t="s">
        <v>31</v>
      </c>
      <c r="E211" s="74"/>
      <c r="F211" s="3">
        <v>8.8000000000000007</v>
      </c>
      <c r="G211" s="3" t="s">
        <v>34</v>
      </c>
      <c r="H211" s="3">
        <v>8.4</v>
      </c>
      <c r="I211" s="3" t="s">
        <v>34</v>
      </c>
      <c r="J211" s="3">
        <v>26.4</v>
      </c>
      <c r="K211" s="3" t="s">
        <v>34</v>
      </c>
      <c r="L211" s="59">
        <f>SUM(F211:H211:J211)</f>
        <v>43.6</v>
      </c>
      <c r="M211" s="3" t="s">
        <v>34</v>
      </c>
      <c r="N211" s="78"/>
      <c r="O211" s="3">
        <v>8.1999999999999993</v>
      </c>
      <c r="P211" s="3" t="s">
        <v>34</v>
      </c>
      <c r="Q211" s="32">
        <v>9.1999999999999993</v>
      </c>
      <c r="R211" s="32" t="s">
        <v>37</v>
      </c>
      <c r="S211" s="32">
        <v>24.9</v>
      </c>
      <c r="T211" s="3" t="str">
        <f t="shared" si="46"/>
        <v>A2</v>
      </c>
      <c r="U211" s="3">
        <f t="shared" si="47"/>
        <v>42.3</v>
      </c>
      <c r="V211" s="3" t="str">
        <f t="shared" si="48"/>
        <v>A2</v>
      </c>
      <c r="W211" s="78"/>
      <c r="X211" s="3">
        <f t="shared" si="45"/>
        <v>34.6</v>
      </c>
      <c r="Y211" s="3" t="str">
        <f t="shared" si="49"/>
        <v>A2</v>
      </c>
      <c r="Z211" s="3">
        <f t="shared" si="50"/>
        <v>51.3</v>
      </c>
      <c r="AA211" s="3" t="str">
        <f t="shared" si="51"/>
        <v>A2</v>
      </c>
      <c r="AB211" s="32">
        <f t="shared" si="52"/>
        <v>85.9</v>
      </c>
      <c r="AC211" s="3" t="str">
        <f t="shared" si="53"/>
        <v>A2</v>
      </c>
      <c r="AD211" s="40">
        <v>9</v>
      </c>
      <c r="AE211" s="5"/>
      <c r="AF211" s="18"/>
      <c r="AG211" s="27"/>
    </row>
    <row r="212" spans="1:33">
      <c r="A212" s="25"/>
      <c r="B212" s="16"/>
      <c r="C212" s="6"/>
      <c r="D212" s="28" t="s">
        <v>32</v>
      </c>
      <c r="E212" s="74"/>
      <c r="F212" s="3">
        <v>9</v>
      </c>
      <c r="G212" s="3" t="s">
        <v>34</v>
      </c>
      <c r="H212" s="3">
        <v>8.3000000000000007</v>
      </c>
      <c r="I212" s="3" t="s">
        <v>34</v>
      </c>
      <c r="J212" s="3">
        <v>26.7</v>
      </c>
      <c r="K212" s="3" t="s">
        <v>34</v>
      </c>
      <c r="L212" s="59">
        <f>SUM(F212:H212:J212)</f>
        <v>44</v>
      </c>
      <c r="M212" s="3" t="s">
        <v>34</v>
      </c>
      <c r="N212" s="78"/>
      <c r="O212" s="3">
        <v>7.2</v>
      </c>
      <c r="P212" s="3" t="s">
        <v>35</v>
      </c>
      <c r="Q212" s="32">
        <v>8.8000000000000007</v>
      </c>
      <c r="R212" s="32" t="s">
        <v>34</v>
      </c>
      <c r="S212" s="32">
        <v>23.1</v>
      </c>
      <c r="T212" s="3" t="str">
        <f t="shared" si="46"/>
        <v>B1</v>
      </c>
      <c r="U212" s="3">
        <f t="shared" si="47"/>
        <v>39.1</v>
      </c>
      <c r="V212" s="3" t="str">
        <f t="shared" si="48"/>
        <v>B1</v>
      </c>
      <c r="W212" s="78"/>
      <c r="X212" s="3">
        <f t="shared" si="45"/>
        <v>33.299999999999997</v>
      </c>
      <c r="Y212" s="3" t="str">
        <f t="shared" si="49"/>
        <v>A2</v>
      </c>
      <c r="Z212" s="3">
        <f t="shared" si="50"/>
        <v>49.8</v>
      </c>
      <c r="AA212" s="3" t="str">
        <f t="shared" si="51"/>
        <v>A2</v>
      </c>
      <c r="AB212" s="32">
        <f t="shared" si="52"/>
        <v>83.1</v>
      </c>
      <c r="AC212" s="3" t="str">
        <f t="shared" si="53"/>
        <v>A2</v>
      </c>
      <c r="AD212" s="40">
        <v>9</v>
      </c>
      <c r="AE212" s="5"/>
      <c r="AF212" s="18"/>
      <c r="AG212" s="27"/>
    </row>
    <row r="213" spans="1:33">
      <c r="A213" s="25"/>
      <c r="B213" s="16"/>
      <c r="C213" s="6"/>
      <c r="D213" s="28" t="s">
        <v>17</v>
      </c>
      <c r="E213" s="74"/>
      <c r="F213" s="3">
        <v>8.5</v>
      </c>
      <c r="G213" s="3" t="s">
        <v>34</v>
      </c>
      <c r="H213" s="3">
        <v>9.6</v>
      </c>
      <c r="I213" s="3" t="s">
        <v>37</v>
      </c>
      <c r="J213" s="3">
        <v>28.5</v>
      </c>
      <c r="K213" s="3" t="s">
        <v>37</v>
      </c>
      <c r="L213" s="59">
        <f>SUM(F213:H213:J213)</f>
        <v>46.6</v>
      </c>
      <c r="M213" s="3" t="s">
        <v>37</v>
      </c>
      <c r="N213" s="78"/>
      <c r="O213" s="3">
        <v>9.8000000000000007</v>
      </c>
      <c r="P213" s="3" t="s">
        <v>37</v>
      </c>
      <c r="Q213" s="32">
        <v>9.8000000000000007</v>
      </c>
      <c r="R213" s="32" t="s">
        <v>37</v>
      </c>
      <c r="S213" s="32">
        <v>29.1</v>
      </c>
      <c r="T213" s="3" t="str">
        <f t="shared" si="46"/>
        <v>A1</v>
      </c>
      <c r="U213" s="3">
        <f t="shared" si="47"/>
        <v>48.7</v>
      </c>
      <c r="V213" s="3" t="str">
        <f t="shared" si="48"/>
        <v>A1</v>
      </c>
      <c r="W213" s="78"/>
      <c r="X213" s="3">
        <f t="shared" si="45"/>
        <v>37.700000000000003</v>
      </c>
      <c r="Y213" s="3" t="str">
        <f t="shared" si="49"/>
        <v>A1</v>
      </c>
      <c r="Z213" s="3">
        <f t="shared" si="50"/>
        <v>57.6</v>
      </c>
      <c r="AA213" s="3" t="str">
        <f t="shared" si="51"/>
        <v>A1</v>
      </c>
      <c r="AB213" s="32">
        <f t="shared" si="52"/>
        <v>95.300000000000011</v>
      </c>
      <c r="AC213" s="3" t="str">
        <f t="shared" si="53"/>
        <v>A1</v>
      </c>
      <c r="AD213" s="40">
        <v>10</v>
      </c>
      <c r="AE213" s="5"/>
      <c r="AF213" s="18"/>
      <c r="AG213" s="27"/>
    </row>
    <row r="214" spans="1:33">
      <c r="A214" s="25"/>
      <c r="B214" s="16"/>
      <c r="C214" s="6"/>
      <c r="D214" s="28" t="s">
        <v>18</v>
      </c>
      <c r="E214" s="74"/>
      <c r="F214" s="1"/>
      <c r="G214" s="45" t="s">
        <v>37</v>
      </c>
      <c r="H214" s="46">
        <v>9.4</v>
      </c>
      <c r="I214" s="46" t="s">
        <v>37</v>
      </c>
      <c r="J214" s="3">
        <v>20.399999999999999</v>
      </c>
      <c r="K214" s="3" t="s">
        <v>36</v>
      </c>
      <c r="L214" s="59">
        <f>SUM(F214:H214:J214)</f>
        <v>29.799999999999997</v>
      </c>
      <c r="M214" s="3" t="s">
        <v>38</v>
      </c>
      <c r="N214" s="78"/>
      <c r="O214" s="3">
        <v>10</v>
      </c>
      <c r="P214" s="3" t="s">
        <v>37</v>
      </c>
      <c r="Q214" s="32">
        <v>8.6</v>
      </c>
      <c r="R214" s="32" t="s">
        <v>34</v>
      </c>
      <c r="S214" s="32">
        <v>22.6</v>
      </c>
      <c r="T214" s="3" t="str">
        <f t="shared" si="46"/>
        <v>B1</v>
      </c>
      <c r="U214" s="3">
        <f t="shared" si="47"/>
        <v>41.2</v>
      </c>
      <c r="V214" s="3" t="str">
        <f t="shared" si="48"/>
        <v>A2</v>
      </c>
      <c r="W214" s="78"/>
      <c r="X214" s="3">
        <f t="shared" si="45"/>
        <v>28</v>
      </c>
      <c r="Y214" s="3" t="str">
        <f t="shared" si="49"/>
        <v>B2</v>
      </c>
      <c r="Z214" s="3">
        <f t="shared" si="50"/>
        <v>43</v>
      </c>
      <c r="AA214" s="3" t="str">
        <f t="shared" si="51"/>
        <v>B1</v>
      </c>
      <c r="AB214" s="32">
        <f t="shared" si="52"/>
        <v>71</v>
      </c>
      <c r="AC214" s="3" t="str">
        <f t="shared" si="53"/>
        <v>B1</v>
      </c>
      <c r="AD214" s="40"/>
      <c r="AE214" s="5"/>
      <c r="AF214" s="18"/>
      <c r="AG214" s="27"/>
    </row>
    <row r="215" spans="1:33">
      <c r="A215" s="25"/>
      <c r="B215" s="16"/>
      <c r="C215" s="6"/>
      <c r="D215" s="28" t="s">
        <v>33</v>
      </c>
      <c r="E215" s="74"/>
      <c r="F215" s="1"/>
      <c r="G215" s="45"/>
      <c r="H215" s="1"/>
      <c r="I215" s="1"/>
      <c r="J215" s="3">
        <v>20.399999999999999</v>
      </c>
      <c r="K215" s="3" t="s">
        <v>36</v>
      </c>
      <c r="L215" s="3"/>
      <c r="M215" s="3"/>
      <c r="N215" s="78"/>
      <c r="O215" s="32"/>
      <c r="P215" s="32"/>
      <c r="Q215" s="32"/>
      <c r="R215" s="32"/>
      <c r="S215" s="32">
        <v>15</v>
      </c>
      <c r="T215" s="3" t="str">
        <f t="shared" si="46"/>
        <v>C2</v>
      </c>
      <c r="U215" s="3"/>
      <c r="V215" s="3"/>
      <c r="W215" s="78"/>
      <c r="X215" s="3"/>
      <c r="Y215" s="3"/>
      <c r="Z215" s="3">
        <f t="shared" si="50"/>
        <v>35.4</v>
      </c>
      <c r="AA215" s="3" t="str">
        <f t="shared" si="51"/>
        <v>C1</v>
      </c>
      <c r="AB215" s="32"/>
      <c r="AC215" s="3"/>
      <c r="AD215" s="40"/>
      <c r="AE215" s="5"/>
      <c r="AF215" s="18"/>
      <c r="AG215" s="27"/>
    </row>
    <row r="216" spans="1:33">
      <c r="A216" s="25"/>
      <c r="B216" s="16"/>
      <c r="C216" s="6"/>
      <c r="D216" s="28" t="s">
        <v>60</v>
      </c>
      <c r="E216" s="74"/>
      <c r="F216" s="1"/>
      <c r="G216" s="45"/>
      <c r="H216" s="1"/>
      <c r="I216" s="3"/>
      <c r="J216" s="3">
        <v>28.8</v>
      </c>
      <c r="K216" s="3" t="s">
        <v>37</v>
      </c>
      <c r="L216" s="3"/>
      <c r="M216" s="3"/>
      <c r="N216" s="78"/>
      <c r="O216" s="33"/>
      <c r="P216" s="33"/>
      <c r="Q216" s="33"/>
      <c r="R216" s="33"/>
      <c r="S216" s="32">
        <v>27.6</v>
      </c>
      <c r="T216" s="3" t="str">
        <f t="shared" si="46"/>
        <v>A1</v>
      </c>
      <c r="U216" s="3"/>
      <c r="V216" s="3"/>
      <c r="W216" s="78"/>
      <c r="X216" s="1"/>
      <c r="Y216" s="1"/>
      <c r="Z216" s="32">
        <f t="shared" si="50"/>
        <v>56.400000000000006</v>
      </c>
      <c r="AA216" s="32" t="str">
        <f t="shared" si="51"/>
        <v>A1</v>
      </c>
      <c r="AB216" s="1"/>
      <c r="AC216" s="1"/>
      <c r="AD216" s="4"/>
      <c r="AE216" s="5"/>
      <c r="AF216" s="18"/>
      <c r="AG216" s="27"/>
    </row>
    <row r="217" spans="1:33">
      <c r="A217" s="25"/>
      <c r="B217" s="16"/>
      <c r="C217" s="6"/>
      <c r="D217" s="82" t="s">
        <v>19</v>
      </c>
      <c r="E217" s="74"/>
      <c r="F217" s="63"/>
      <c r="G217" s="63"/>
      <c r="H217" s="63"/>
      <c r="I217" s="63"/>
      <c r="J217" s="63"/>
      <c r="K217" s="63"/>
      <c r="L217" s="63"/>
      <c r="M217" s="63"/>
      <c r="N217" s="78"/>
      <c r="O217" s="99"/>
      <c r="P217" s="99"/>
      <c r="Q217" s="99"/>
      <c r="R217" s="99"/>
      <c r="S217" s="99"/>
      <c r="T217" s="99"/>
      <c r="U217" s="99"/>
      <c r="V217" s="99"/>
      <c r="W217" s="78"/>
      <c r="X217" s="63"/>
      <c r="Y217" s="63"/>
      <c r="Z217" s="63"/>
      <c r="AA217" s="63"/>
      <c r="AB217" s="93"/>
      <c r="AC217" s="94"/>
      <c r="AD217" s="87"/>
      <c r="AE217" s="5"/>
      <c r="AF217" s="18"/>
      <c r="AG217" s="27"/>
    </row>
    <row r="218" spans="1:33" ht="15.75" thickBot="1">
      <c r="A218" s="25"/>
      <c r="B218" s="16"/>
      <c r="C218" s="6"/>
      <c r="D218" s="83"/>
      <c r="E218" s="75"/>
      <c r="F218" s="64"/>
      <c r="G218" s="64"/>
      <c r="H218" s="64"/>
      <c r="I218" s="64"/>
      <c r="J218" s="64"/>
      <c r="K218" s="64"/>
      <c r="L218" s="64"/>
      <c r="M218" s="64"/>
      <c r="N218" s="79"/>
      <c r="O218" s="100"/>
      <c r="P218" s="100"/>
      <c r="Q218" s="100"/>
      <c r="R218" s="100"/>
      <c r="S218" s="100"/>
      <c r="T218" s="100"/>
      <c r="U218" s="100"/>
      <c r="V218" s="100"/>
      <c r="W218" s="79"/>
      <c r="X218" s="64"/>
      <c r="Y218" s="64"/>
      <c r="Z218" s="64"/>
      <c r="AA218" s="64"/>
      <c r="AB218" s="95"/>
      <c r="AC218" s="96"/>
      <c r="AD218" s="88"/>
      <c r="AE218" s="5"/>
      <c r="AF218" s="18"/>
      <c r="AG218" s="27"/>
    </row>
    <row r="219" spans="1:33" ht="15.75" thickBot="1">
      <c r="A219" s="25"/>
      <c r="B219" s="16"/>
      <c r="C219" s="7"/>
      <c r="D219" s="8"/>
      <c r="E219" s="8"/>
      <c r="F219" s="8"/>
      <c r="G219" s="50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12"/>
      <c r="AF219" s="18"/>
      <c r="AG219" s="27"/>
    </row>
    <row r="220" spans="1:33">
      <c r="A220" s="25"/>
      <c r="B220" s="16"/>
      <c r="C220" s="17"/>
      <c r="D220" s="17"/>
      <c r="E220" s="17"/>
      <c r="F220" s="17"/>
      <c r="G220" s="42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8"/>
      <c r="AG220" s="27"/>
    </row>
    <row r="221" spans="1:33">
      <c r="A221" s="25"/>
      <c r="B221" s="16"/>
      <c r="C221" s="17"/>
      <c r="D221" s="17"/>
      <c r="E221" s="17"/>
      <c r="F221" s="17"/>
      <c r="G221" s="42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8"/>
      <c r="AG221" s="27"/>
    </row>
    <row r="222" spans="1:33">
      <c r="A222" s="25"/>
      <c r="B222" s="16"/>
      <c r="C222" s="17"/>
      <c r="D222" s="17"/>
      <c r="E222" s="17"/>
      <c r="F222" s="17"/>
      <c r="G222" s="42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65" t="s">
        <v>72</v>
      </c>
      <c r="S222" s="65"/>
      <c r="T222" s="65"/>
      <c r="U222" s="65"/>
      <c r="V222" s="65"/>
      <c r="W222" s="17"/>
      <c r="X222" s="17"/>
      <c r="Y222" s="17"/>
      <c r="Z222" s="17"/>
      <c r="AA222" s="65"/>
      <c r="AB222" s="65"/>
      <c r="AC222" s="65"/>
      <c r="AD222" s="65"/>
      <c r="AE222" s="17"/>
      <c r="AF222" s="18"/>
      <c r="AG222" s="27"/>
    </row>
    <row r="223" spans="1:33">
      <c r="A223" s="25"/>
      <c r="B223" s="16"/>
      <c r="C223" s="17"/>
      <c r="D223" s="89" t="s">
        <v>25</v>
      </c>
      <c r="E223" s="89"/>
      <c r="F223" s="89"/>
      <c r="G223" s="89"/>
      <c r="H223" s="17"/>
      <c r="I223" s="89" t="s">
        <v>25</v>
      </c>
      <c r="J223" s="89"/>
      <c r="K223" s="89"/>
      <c r="L223" s="89"/>
      <c r="M223" s="89"/>
      <c r="N223" s="17"/>
      <c r="O223" s="17"/>
      <c r="P223" s="17"/>
      <c r="Q223" s="17"/>
      <c r="R223" s="89" t="s">
        <v>26</v>
      </c>
      <c r="S223" s="89"/>
      <c r="T223" s="89"/>
      <c r="U223" s="89"/>
      <c r="V223" s="89"/>
      <c r="W223" s="17"/>
      <c r="X223" s="17"/>
      <c r="Y223" s="17"/>
      <c r="Z223" s="90" t="s">
        <v>26</v>
      </c>
      <c r="AA223" s="90"/>
      <c r="AB223" s="90"/>
      <c r="AC223" s="90"/>
      <c r="AD223" s="17"/>
      <c r="AE223" s="17"/>
      <c r="AF223" s="18"/>
      <c r="AG223" s="27"/>
    </row>
    <row r="224" spans="1:33">
      <c r="A224" s="25"/>
      <c r="B224" s="16"/>
      <c r="C224" s="17"/>
      <c r="D224" s="17"/>
      <c r="E224" s="17"/>
      <c r="F224" s="17"/>
      <c r="G224" s="42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8"/>
      <c r="AG224" s="27"/>
    </row>
    <row r="225" spans="1:33">
      <c r="A225" s="25"/>
      <c r="B225" s="16"/>
      <c r="C225" s="17"/>
      <c r="D225" s="19" t="s">
        <v>28</v>
      </c>
      <c r="E225" s="19"/>
      <c r="F225" s="19"/>
      <c r="G225" s="42"/>
      <c r="H225" s="19"/>
      <c r="I225" s="98" t="s">
        <v>23</v>
      </c>
      <c r="J225" s="98"/>
      <c r="K225" s="98"/>
      <c r="L225" s="98"/>
      <c r="M225" s="98"/>
      <c r="N225" s="98"/>
      <c r="O225" s="98"/>
      <c r="P225" s="19"/>
      <c r="Q225" s="19"/>
      <c r="R225" s="65" t="s">
        <v>22</v>
      </c>
      <c r="S225" s="65"/>
      <c r="T225" s="65"/>
      <c r="U225" s="65"/>
      <c r="V225" s="65"/>
      <c r="W225" s="65"/>
      <c r="X225" s="19"/>
      <c r="Y225" s="65" t="s">
        <v>24</v>
      </c>
      <c r="Z225" s="65"/>
      <c r="AA225" s="65"/>
      <c r="AB225" s="65"/>
      <c r="AC225" s="65"/>
      <c r="AD225" s="65"/>
      <c r="AE225" s="17"/>
      <c r="AF225" s="18"/>
      <c r="AG225" s="27"/>
    </row>
    <row r="226" spans="1:33" ht="15.75" thickBot="1">
      <c r="A226" s="25"/>
      <c r="B226" s="20"/>
      <c r="C226" s="21"/>
      <c r="D226" s="21"/>
      <c r="E226" s="21"/>
      <c r="F226" s="21"/>
      <c r="G226" s="5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2"/>
      <c r="AG226" s="27"/>
    </row>
    <row r="227" spans="1:33" ht="15.75" thickBot="1">
      <c r="A227" s="84"/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  <c r="AA227" s="85"/>
      <c r="AB227" s="85"/>
      <c r="AC227" s="85"/>
      <c r="AD227" s="85"/>
      <c r="AE227" s="85"/>
      <c r="AF227" s="85"/>
      <c r="AG227" s="86"/>
    </row>
    <row r="233" spans="1:33" ht="15.75" thickBot="1"/>
    <row r="234" spans="1:33" ht="15.75" thickBot="1">
      <c r="A234" s="24"/>
      <c r="B234" s="23"/>
      <c r="C234" s="23"/>
      <c r="D234" s="23"/>
      <c r="E234" s="23"/>
      <c r="F234" s="23"/>
      <c r="G234" s="5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6"/>
    </row>
    <row r="235" spans="1:33" ht="24.75">
      <c r="A235" s="25"/>
      <c r="B235" s="13"/>
      <c r="C235" s="14"/>
      <c r="D235" s="67" t="s">
        <v>0</v>
      </c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  <c r="AA235" s="67"/>
      <c r="AB235" s="67"/>
      <c r="AC235" s="67"/>
      <c r="AD235" s="67"/>
      <c r="AE235" s="14"/>
      <c r="AF235" s="15"/>
      <c r="AG235" s="27"/>
    </row>
    <row r="236" spans="1:33" ht="22.5">
      <c r="A236" s="25"/>
      <c r="B236" s="16"/>
      <c r="C236" s="17"/>
      <c r="D236" s="68" t="s">
        <v>27</v>
      </c>
      <c r="E236" s="68"/>
      <c r="F236" s="68"/>
      <c r="G236" s="68"/>
      <c r="H236" s="68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17"/>
      <c r="AF236" s="18"/>
      <c r="AG236" s="27"/>
    </row>
    <row r="237" spans="1:33" ht="15.75">
      <c r="A237" s="25"/>
      <c r="B237" s="16"/>
      <c r="C237" s="17"/>
      <c r="D237" s="69" t="s">
        <v>64</v>
      </c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  <c r="AC237" s="69"/>
      <c r="AD237" s="69"/>
      <c r="AE237" s="17"/>
      <c r="AF237" s="18"/>
      <c r="AG237" s="27"/>
    </row>
    <row r="238" spans="1:33">
      <c r="A238" s="25"/>
      <c r="B238" s="16"/>
      <c r="C238" s="17"/>
      <c r="D238" s="41"/>
      <c r="E238" s="41"/>
      <c r="F238" s="41"/>
      <c r="G238" s="42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17"/>
      <c r="AF238" s="18"/>
      <c r="AG238" s="27"/>
    </row>
    <row r="239" spans="1:33" ht="15.75">
      <c r="A239" s="25"/>
      <c r="B239" s="16"/>
      <c r="C239" s="17"/>
      <c r="D239" s="69" t="s">
        <v>51</v>
      </c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  <c r="AB239" s="69"/>
      <c r="AC239" s="69"/>
      <c r="AD239" s="69"/>
      <c r="AE239" s="17"/>
      <c r="AF239" s="18"/>
      <c r="AG239" s="27"/>
    </row>
    <row r="240" spans="1:33">
      <c r="A240" s="25"/>
      <c r="B240" s="16"/>
      <c r="C240" s="17"/>
      <c r="D240" s="41"/>
      <c r="E240" s="41"/>
      <c r="F240" s="41"/>
      <c r="G240" s="42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  <c r="AC240" s="41"/>
      <c r="AD240" s="41"/>
      <c r="AE240" s="17"/>
      <c r="AF240" s="18"/>
      <c r="AG240" s="27"/>
    </row>
    <row r="241" spans="1:33" ht="15.75">
      <c r="A241" s="25"/>
      <c r="B241" s="16"/>
      <c r="C241" s="17"/>
      <c r="D241" s="69" t="s">
        <v>52</v>
      </c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  <c r="AB241" s="69"/>
      <c r="AC241" s="69"/>
      <c r="AD241" s="69"/>
      <c r="AE241" s="17"/>
      <c r="AF241" s="18"/>
      <c r="AG241" s="27"/>
    </row>
    <row r="242" spans="1:33" ht="16.5" thickBot="1">
      <c r="A242" s="25"/>
      <c r="B242" s="16"/>
      <c r="C242" s="17"/>
      <c r="D242" s="30"/>
      <c r="E242" s="30"/>
      <c r="F242" s="30"/>
      <c r="G242" s="47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17"/>
      <c r="AF242" s="18"/>
      <c r="AG242" s="27"/>
    </row>
    <row r="243" spans="1:33" ht="15.75" thickBot="1">
      <c r="A243" s="25"/>
      <c r="B243" s="16"/>
      <c r="C243" s="9"/>
      <c r="D243" s="10"/>
      <c r="E243" s="10"/>
      <c r="F243" s="10"/>
      <c r="G243" s="49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1"/>
      <c r="AF243" s="18"/>
      <c r="AG243" s="27"/>
    </row>
    <row r="244" spans="1:33">
      <c r="A244" s="25"/>
      <c r="B244" s="16"/>
      <c r="C244" s="6"/>
      <c r="D244" s="70" t="s">
        <v>1</v>
      </c>
      <c r="E244" s="73"/>
      <c r="F244" s="76" t="s">
        <v>21</v>
      </c>
      <c r="G244" s="76"/>
      <c r="H244" s="76"/>
      <c r="I244" s="76"/>
      <c r="J244" s="76"/>
      <c r="K244" s="76"/>
      <c r="L244" s="76"/>
      <c r="M244" s="76"/>
      <c r="N244" s="77"/>
      <c r="O244" s="76" t="s">
        <v>2</v>
      </c>
      <c r="P244" s="76"/>
      <c r="Q244" s="76"/>
      <c r="R244" s="76"/>
      <c r="S244" s="76"/>
      <c r="T244" s="76"/>
      <c r="U244" s="76"/>
      <c r="V244" s="76"/>
      <c r="W244" s="77"/>
      <c r="X244" s="76" t="s">
        <v>3</v>
      </c>
      <c r="Y244" s="76"/>
      <c r="Z244" s="76"/>
      <c r="AA244" s="76"/>
      <c r="AB244" s="76"/>
      <c r="AC244" s="76"/>
      <c r="AD244" s="97"/>
      <c r="AE244" s="5"/>
      <c r="AF244" s="18"/>
      <c r="AG244" s="27"/>
    </row>
    <row r="245" spans="1:33">
      <c r="A245" s="25"/>
      <c r="B245" s="16"/>
      <c r="C245" s="6"/>
      <c r="D245" s="71"/>
      <c r="E245" s="74"/>
      <c r="F245" s="66" t="s">
        <v>4</v>
      </c>
      <c r="G245" s="66"/>
      <c r="H245" s="66" t="s">
        <v>5</v>
      </c>
      <c r="I245" s="66"/>
      <c r="J245" s="66" t="s">
        <v>30</v>
      </c>
      <c r="K245" s="66"/>
      <c r="L245" s="66" t="s">
        <v>7</v>
      </c>
      <c r="M245" s="66"/>
      <c r="N245" s="78"/>
      <c r="O245" s="66" t="s">
        <v>8</v>
      </c>
      <c r="P245" s="66"/>
      <c r="Q245" s="66" t="s">
        <v>9</v>
      </c>
      <c r="R245" s="66"/>
      <c r="S245" s="66" t="s">
        <v>10</v>
      </c>
      <c r="T245" s="66"/>
      <c r="U245" s="66" t="s">
        <v>7</v>
      </c>
      <c r="V245" s="66"/>
      <c r="W245" s="78"/>
      <c r="X245" s="66" t="s">
        <v>11</v>
      </c>
      <c r="Y245" s="66"/>
      <c r="Z245" s="66" t="s">
        <v>6</v>
      </c>
      <c r="AA245" s="66"/>
      <c r="AB245" s="66" t="s">
        <v>12</v>
      </c>
      <c r="AC245" s="66"/>
      <c r="AD245" s="80" t="s">
        <v>20</v>
      </c>
      <c r="AE245" s="5"/>
      <c r="AF245" s="18"/>
      <c r="AG245" s="27"/>
    </row>
    <row r="246" spans="1:33">
      <c r="A246" s="25"/>
      <c r="B246" s="16"/>
      <c r="C246" s="6"/>
      <c r="D246" s="72"/>
      <c r="E246" s="74"/>
      <c r="F246" s="2">
        <v>0.1</v>
      </c>
      <c r="G246" s="3" t="s">
        <v>13</v>
      </c>
      <c r="H246" s="2">
        <v>0.1</v>
      </c>
      <c r="I246" s="3" t="s">
        <v>13</v>
      </c>
      <c r="J246" s="2">
        <v>0.3</v>
      </c>
      <c r="K246" s="3" t="s">
        <v>13</v>
      </c>
      <c r="L246" s="2">
        <v>0.5</v>
      </c>
      <c r="M246" s="3" t="s">
        <v>13</v>
      </c>
      <c r="N246" s="78"/>
      <c r="O246" s="2">
        <v>0.1</v>
      </c>
      <c r="P246" s="3" t="s">
        <v>13</v>
      </c>
      <c r="Q246" s="2">
        <v>0.1</v>
      </c>
      <c r="R246" s="3" t="s">
        <v>13</v>
      </c>
      <c r="S246" s="2">
        <v>0.3</v>
      </c>
      <c r="T246" s="3" t="s">
        <v>13</v>
      </c>
      <c r="U246" s="2">
        <v>0.5</v>
      </c>
      <c r="V246" s="3" t="s">
        <v>13</v>
      </c>
      <c r="W246" s="78"/>
      <c r="X246" s="2">
        <v>0.4</v>
      </c>
      <c r="Y246" s="3" t="s">
        <v>13</v>
      </c>
      <c r="Z246" s="2">
        <v>0.6</v>
      </c>
      <c r="AA246" s="3" t="s">
        <v>13</v>
      </c>
      <c r="AB246" s="2">
        <v>1</v>
      </c>
      <c r="AC246" s="3" t="s">
        <v>13</v>
      </c>
      <c r="AD246" s="81"/>
      <c r="AE246" s="5"/>
      <c r="AF246" s="18"/>
      <c r="AG246" s="27"/>
    </row>
    <row r="247" spans="1:33">
      <c r="A247" s="25"/>
      <c r="B247" s="16"/>
      <c r="C247" s="6"/>
      <c r="D247" s="28" t="s">
        <v>14</v>
      </c>
      <c r="E247" s="74"/>
      <c r="F247" s="3">
        <v>9.5</v>
      </c>
      <c r="G247" s="3" t="s">
        <v>37</v>
      </c>
      <c r="H247" s="3">
        <v>8.8000000000000007</v>
      </c>
      <c r="I247" s="3" t="s">
        <v>34</v>
      </c>
      <c r="J247" s="3">
        <v>22.2</v>
      </c>
      <c r="K247" s="3" t="s">
        <v>35</v>
      </c>
      <c r="L247" s="59">
        <f>SUM(F247:H247:J247)</f>
        <v>40.5</v>
      </c>
      <c r="M247" s="3" t="s">
        <v>34</v>
      </c>
      <c r="N247" s="78"/>
      <c r="O247" s="3">
        <v>7.4</v>
      </c>
      <c r="P247" s="3" t="s">
        <v>35</v>
      </c>
      <c r="Q247" s="32">
        <v>7.4</v>
      </c>
      <c r="R247" s="32" t="s">
        <v>35</v>
      </c>
      <c r="S247" s="32">
        <v>22.2</v>
      </c>
      <c r="T247" s="3" t="str">
        <f>IF(S247&gt;=27.3,"A1",IF(S247&gt;=24.3,"A2", IF(S247&gt;=21.3,"B1",IF(S247&gt;=18.3,"B2", IF(S247&gt;=15.3,"C1",IF(S247&gt;=12.3,"C2",IF(S247&gt;=9.9,"D",IF(S247&gt;=6.3,"E1",IF(S247&gt;=6.2,"E2")))))))))</f>
        <v>B1</v>
      </c>
      <c r="U247" s="3">
        <f>O247+Q247+S247</f>
        <v>37</v>
      </c>
      <c r="V247" s="3" t="str">
        <f>IF(U247&gt;=45.5,"A1",IF(U247&gt;=40.5,"A2", IF(U247&gt;=35.5,"B1",IF(U247&gt;=30.5,"B2", IF(U247&gt;=25.5,"C1",IF(U247&gt;=20.5,"C2",IF(U247&gt;=16.5,"D",IF(U247&gt;=10.5,"E1",IF(U247&gt;=10.4,"E2")))))))))</f>
        <v>B1</v>
      </c>
      <c r="W247" s="78"/>
      <c r="X247" s="3">
        <f t="shared" ref="X247:X254" si="54">SUM(F247,H247,O247,Q247)</f>
        <v>33.1</v>
      </c>
      <c r="Y247" s="3" t="str">
        <f>IF(X247&gt;=36.4,"A1",IF(X247&gt;=32.4,"A2", IF(X247&gt;=28.4,"B1",IF(X247&gt;=24.4,"B2", IF(X247&gt;=20.4,"C1",IF(X247&gt;=16.4,"C2",IF(X247&gt;=13.2,"D",IF(X247&gt;=8.4,"E1",IF(X247&gt;=8.3,"E2")))))))))</f>
        <v>A2</v>
      </c>
      <c r="Z247" s="3">
        <f>J247+S247</f>
        <v>44.4</v>
      </c>
      <c r="AA247" s="3" t="str">
        <f>IF(Z247&gt;=54.5,"A1",IF(Z247&gt;=48.5,"A2", IF(Z247&gt;=42.5,"B1",IF(Z247&gt;=36.5,"B2", IF(Z247&gt;=30.5,"C1",IF(Z247&gt;=24.5,"C2",IF(Z247&gt;=19.8,"D",IF(Z247&gt;=12.6,"E1",IF(Z247&gt;=12.5,"E2")))))))))</f>
        <v>B1</v>
      </c>
      <c r="AB247" s="32">
        <f>L247+U247</f>
        <v>77.5</v>
      </c>
      <c r="AC247" s="3" t="str">
        <f>IF(AB247&gt;=91,"A1",IF(AB247&gt;=81,"A2", IF(AB247&gt;=71,"B1",IF(AB247&gt;=61,"B2", IF(AB247&gt;=51,"C1",IF(AB247&gt;=41,"C2",IF(AB247&gt;=33,"D",IF(AB247&gt;=21,"E1",IF(AB247&gt;=20,"E2")))))))))</f>
        <v>B1</v>
      </c>
      <c r="AD247" s="40">
        <v>8</v>
      </c>
      <c r="AE247" s="5"/>
      <c r="AF247" s="18"/>
      <c r="AG247" s="27"/>
    </row>
    <row r="248" spans="1:33">
      <c r="A248" s="25"/>
      <c r="B248" s="16"/>
      <c r="C248" s="6"/>
      <c r="D248" s="28" t="s">
        <v>15</v>
      </c>
      <c r="E248" s="74"/>
      <c r="F248" s="3">
        <v>8.1</v>
      </c>
      <c r="G248" s="3" t="s">
        <v>34</v>
      </c>
      <c r="H248" s="3">
        <v>8.3000000000000007</v>
      </c>
      <c r="I248" s="3" t="s">
        <v>34</v>
      </c>
      <c r="J248" s="3">
        <v>16.2</v>
      </c>
      <c r="K248" s="3" t="s">
        <v>38</v>
      </c>
      <c r="L248" s="59">
        <f>SUM(F248:H248:J248)</f>
        <v>32.599999999999994</v>
      </c>
      <c r="M248" s="3" t="s">
        <v>36</v>
      </c>
      <c r="N248" s="78"/>
      <c r="O248" s="3">
        <v>9</v>
      </c>
      <c r="P248" s="3" t="s">
        <v>34</v>
      </c>
      <c r="Q248" s="32">
        <v>8.1999999999999993</v>
      </c>
      <c r="R248" s="32" t="s">
        <v>34</v>
      </c>
      <c r="S248" s="32">
        <v>24</v>
      </c>
      <c r="T248" s="3" t="str">
        <f t="shared" ref="T248:T255" si="55">IF(S248&gt;=27.3,"A1",IF(S248&gt;=24.3,"A2", IF(S248&gt;=21.3,"B1",IF(S248&gt;=18.3,"B2", IF(S248&gt;=15.3,"C1",IF(S248&gt;=12.3,"C2",IF(S248&gt;=9.9,"D",IF(S248&gt;=6.3,"E1",IF(S248&gt;=6.2,"E2")))))))))</f>
        <v>B1</v>
      </c>
      <c r="U248" s="3">
        <f t="shared" ref="U248:U255" si="56">O248+Q248+S248</f>
        <v>41.2</v>
      </c>
      <c r="V248" s="3" t="str">
        <f t="shared" ref="V248:V255" si="57">IF(U248&gt;=45.5,"A1",IF(U248&gt;=40.5,"A2", IF(U248&gt;=35.5,"B1",IF(U248&gt;=30.5,"B2", IF(U248&gt;=25.5,"C1",IF(U248&gt;=20.5,"C2",IF(U248&gt;=16.5,"D",IF(U248&gt;=10.5,"E1",IF(U248&gt;=10.4,"E2")))))))))</f>
        <v>A2</v>
      </c>
      <c r="W248" s="78"/>
      <c r="X248" s="3">
        <f t="shared" si="54"/>
        <v>33.599999999999994</v>
      </c>
      <c r="Y248" s="3" t="str">
        <f t="shared" ref="Y248:Y254" si="58">IF(X248&gt;=36.4,"A1",IF(X248&gt;=32.4,"A2", IF(X248&gt;=28.4,"B1",IF(X248&gt;=24.4,"B2", IF(X248&gt;=20.4,"C1",IF(X248&gt;=16.4,"C2",IF(X248&gt;=13.2,"D",IF(X248&gt;=8.4,"E1",IF(X248&gt;=8.3,"E2")))))))))</f>
        <v>A2</v>
      </c>
      <c r="Z248" s="3">
        <f t="shared" ref="Z248:Z255" si="59">J248+S248</f>
        <v>40.200000000000003</v>
      </c>
      <c r="AA248" s="3" t="str">
        <f t="shared" ref="AA248:AA255" si="60">IF(Z248&gt;=54.5,"A1",IF(Z248&gt;=48.5,"A2", IF(Z248&gt;=42.5,"B1",IF(Z248&gt;=36.5,"B2", IF(Z248&gt;=30.5,"C1",IF(Z248&gt;=24.5,"C2",IF(Z248&gt;=19.8,"D",IF(Z248&gt;=12.6,"E1",IF(Z248&gt;=12.5,"E2")))))))))</f>
        <v>B2</v>
      </c>
      <c r="AB248" s="32">
        <f t="shared" ref="AB248:AB254" si="61">L248+U248</f>
        <v>73.8</v>
      </c>
      <c r="AC248" s="3" t="str">
        <f t="shared" ref="AC248:AC254" si="62">IF(AB248&gt;=91,"A1",IF(AB248&gt;=81,"A2", IF(AB248&gt;=71,"B1",IF(AB248&gt;=61,"B2", IF(AB248&gt;=51,"C1",IF(AB248&gt;=41,"C2",IF(AB248&gt;=33,"D",IF(AB248&gt;=21,"E1",IF(AB248&gt;=20,"E2")))))))))</f>
        <v>B1</v>
      </c>
      <c r="AD248" s="40">
        <v>8</v>
      </c>
      <c r="AE248" s="5"/>
      <c r="AF248" s="18"/>
      <c r="AG248" s="27"/>
    </row>
    <row r="249" spans="1:33">
      <c r="A249" s="25"/>
      <c r="B249" s="16"/>
      <c r="C249" s="6"/>
      <c r="D249" s="28" t="s">
        <v>16</v>
      </c>
      <c r="E249" s="74"/>
      <c r="F249" s="3">
        <v>6.2</v>
      </c>
      <c r="G249" s="3" t="s">
        <v>36</v>
      </c>
      <c r="H249" s="3">
        <v>9.1999999999999993</v>
      </c>
      <c r="I249" s="3" t="s">
        <v>37</v>
      </c>
      <c r="J249" s="3">
        <v>12.9</v>
      </c>
      <c r="K249" s="3" t="s">
        <v>53</v>
      </c>
      <c r="L249" s="59">
        <f>SUM(F249:H249:J249)</f>
        <v>28.299999999999997</v>
      </c>
      <c r="M249" s="3" t="s">
        <v>38</v>
      </c>
      <c r="N249" s="78"/>
      <c r="O249" s="3">
        <v>7.2</v>
      </c>
      <c r="P249" s="3" t="s">
        <v>35</v>
      </c>
      <c r="Q249" s="32">
        <v>5</v>
      </c>
      <c r="R249" s="32" t="s">
        <v>53</v>
      </c>
      <c r="S249" s="32">
        <v>16.2</v>
      </c>
      <c r="T249" s="3" t="str">
        <f t="shared" si="55"/>
        <v>C1</v>
      </c>
      <c r="U249" s="3">
        <f t="shared" si="56"/>
        <v>28.4</v>
      </c>
      <c r="V249" s="3" t="str">
        <f t="shared" si="57"/>
        <v>C1</v>
      </c>
      <c r="W249" s="78"/>
      <c r="X249" s="3">
        <f t="shared" si="54"/>
        <v>27.599999999999998</v>
      </c>
      <c r="Y249" s="3" t="str">
        <f t="shared" si="58"/>
        <v>B2</v>
      </c>
      <c r="Z249" s="3">
        <f t="shared" si="59"/>
        <v>29.1</v>
      </c>
      <c r="AA249" s="3" t="str">
        <f t="shared" si="60"/>
        <v>C2</v>
      </c>
      <c r="AB249" s="32">
        <f t="shared" si="61"/>
        <v>56.699999999999996</v>
      </c>
      <c r="AC249" s="3" t="str">
        <f t="shared" si="62"/>
        <v>C1</v>
      </c>
      <c r="AD249" s="40">
        <v>6</v>
      </c>
      <c r="AE249" s="5"/>
      <c r="AF249" s="18"/>
      <c r="AG249" s="27"/>
    </row>
    <row r="250" spans="1:33">
      <c r="A250" s="25"/>
      <c r="B250" s="16"/>
      <c r="C250" s="6"/>
      <c r="D250" s="28" t="s">
        <v>31</v>
      </c>
      <c r="E250" s="74"/>
      <c r="F250" s="3">
        <v>7.4</v>
      </c>
      <c r="G250" s="3" t="s">
        <v>35</v>
      </c>
      <c r="H250" s="3">
        <v>6.8</v>
      </c>
      <c r="I250" s="3" t="s">
        <v>36</v>
      </c>
      <c r="J250" s="3">
        <v>12.9</v>
      </c>
      <c r="K250" s="3" t="s">
        <v>53</v>
      </c>
      <c r="L250" s="59">
        <f>SUM(F250:H250:J250)</f>
        <v>27.1</v>
      </c>
      <c r="M250" s="3" t="s">
        <v>38</v>
      </c>
      <c r="N250" s="78"/>
      <c r="O250" s="3">
        <v>5.4</v>
      </c>
      <c r="P250" s="3" t="s">
        <v>38</v>
      </c>
      <c r="Q250" s="32">
        <v>7.8</v>
      </c>
      <c r="R250" s="32" t="s">
        <v>37</v>
      </c>
      <c r="S250" s="32">
        <v>14.7</v>
      </c>
      <c r="T250" s="3" t="str">
        <f t="shared" si="55"/>
        <v>C2</v>
      </c>
      <c r="U250" s="3">
        <f t="shared" si="56"/>
        <v>27.9</v>
      </c>
      <c r="V250" s="3" t="str">
        <f t="shared" si="57"/>
        <v>C1</v>
      </c>
      <c r="W250" s="78"/>
      <c r="X250" s="3">
        <f t="shared" si="54"/>
        <v>27.400000000000002</v>
      </c>
      <c r="Y250" s="3" t="str">
        <f t="shared" si="58"/>
        <v>B2</v>
      </c>
      <c r="Z250" s="3">
        <f t="shared" si="59"/>
        <v>27.6</v>
      </c>
      <c r="AA250" s="3" t="str">
        <f t="shared" si="60"/>
        <v>C2</v>
      </c>
      <c r="AB250" s="32">
        <f t="shared" si="61"/>
        <v>55</v>
      </c>
      <c r="AC250" s="3" t="str">
        <f t="shared" si="62"/>
        <v>C1</v>
      </c>
      <c r="AD250" s="40">
        <v>6</v>
      </c>
      <c r="AE250" s="5"/>
      <c r="AF250" s="18"/>
      <c r="AG250" s="27"/>
    </row>
    <row r="251" spans="1:33">
      <c r="A251" s="25"/>
      <c r="B251" s="16"/>
      <c r="C251" s="6"/>
      <c r="D251" s="28" t="s">
        <v>32</v>
      </c>
      <c r="E251" s="74"/>
      <c r="F251" s="3">
        <v>8.6999999999999993</v>
      </c>
      <c r="G251" s="3" t="s">
        <v>34</v>
      </c>
      <c r="H251" s="3">
        <v>7.2</v>
      </c>
      <c r="I251" s="3" t="s">
        <v>35</v>
      </c>
      <c r="J251" s="3">
        <v>15</v>
      </c>
      <c r="K251" s="3" t="s">
        <v>53</v>
      </c>
      <c r="L251" s="59">
        <f>SUM(F251:H251:J251)</f>
        <v>30.9</v>
      </c>
      <c r="M251" s="3" t="s">
        <v>36</v>
      </c>
      <c r="N251" s="78"/>
      <c r="O251" s="3">
        <v>5.4</v>
      </c>
      <c r="P251" s="3" t="s">
        <v>38</v>
      </c>
      <c r="Q251" s="32">
        <v>5.8</v>
      </c>
      <c r="R251" s="32" t="s">
        <v>38</v>
      </c>
      <c r="S251" s="32">
        <v>10.199999999999999</v>
      </c>
      <c r="T251" s="3" t="str">
        <f t="shared" si="55"/>
        <v>D</v>
      </c>
      <c r="U251" s="3">
        <f t="shared" si="56"/>
        <v>21.4</v>
      </c>
      <c r="V251" s="3" t="str">
        <f t="shared" si="57"/>
        <v>C2</v>
      </c>
      <c r="W251" s="78"/>
      <c r="X251" s="3">
        <f t="shared" si="54"/>
        <v>27.099999999999998</v>
      </c>
      <c r="Y251" s="3" t="str">
        <f t="shared" si="58"/>
        <v>B2</v>
      </c>
      <c r="Z251" s="3">
        <f t="shared" si="59"/>
        <v>25.2</v>
      </c>
      <c r="AA251" s="3" t="str">
        <f t="shared" si="60"/>
        <v>C2</v>
      </c>
      <c r="AB251" s="32">
        <f t="shared" si="61"/>
        <v>52.3</v>
      </c>
      <c r="AC251" s="3" t="str">
        <f t="shared" si="62"/>
        <v>C1</v>
      </c>
      <c r="AD251" s="40">
        <v>6</v>
      </c>
      <c r="AE251" s="5"/>
      <c r="AF251" s="18"/>
      <c r="AG251" s="27"/>
    </row>
    <row r="252" spans="1:33">
      <c r="A252" s="25"/>
      <c r="B252" s="16"/>
      <c r="C252" s="6"/>
      <c r="D252" s="28" t="s">
        <v>17</v>
      </c>
      <c r="E252" s="74"/>
      <c r="F252" s="3">
        <v>7.8</v>
      </c>
      <c r="G252" s="3" t="s">
        <v>35</v>
      </c>
      <c r="H252" s="3">
        <v>8.6</v>
      </c>
      <c r="I252" s="3" t="s">
        <v>34</v>
      </c>
      <c r="J252" s="3">
        <v>18.3</v>
      </c>
      <c r="K252" s="3" t="s">
        <v>36</v>
      </c>
      <c r="L252" s="59">
        <f>SUM(F252:H252:J252)</f>
        <v>34.700000000000003</v>
      </c>
      <c r="M252" s="3" t="s">
        <v>36</v>
      </c>
      <c r="N252" s="78"/>
      <c r="O252" s="3">
        <v>9.1999999999999993</v>
      </c>
      <c r="P252" s="3" t="s">
        <v>37</v>
      </c>
      <c r="Q252" s="32">
        <v>9.6</v>
      </c>
      <c r="R252" s="32" t="s">
        <v>37</v>
      </c>
      <c r="S252" s="32">
        <v>18.899999999999999</v>
      </c>
      <c r="T252" s="3" t="str">
        <f t="shared" si="55"/>
        <v>B2</v>
      </c>
      <c r="U252" s="3">
        <f t="shared" si="56"/>
        <v>37.699999999999996</v>
      </c>
      <c r="V252" s="3" t="str">
        <f t="shared" si="57"/>
        <v>B1</v>
      </c>
      <c r="W252" s="78"/>
      <c r="X252" s="3">
        <f t="shared" si="54"/>
        <v>35.199999999999996</v>
      </c>
      <c r="Y252" s="3" t="str">
        <f t="shared" si="58"/>
        <v>A2</v>
      </c>
      <c r="Z252" s="3">
        <f t="shared" si="59"/>
        <v>37.200000000000003</v>
      </c>
      <c r="AA252" s="3" t="str">
        <f t="shared" si="60"/>
        <v>B2</v>
      </c>
      <c r="AB252" s="32">
        <f t="shared" si="61"/>
        <v>72.400000000000006</v>
      </c>
      <c r="AC252" s="3" t="str">
        <f t="shared" si="62"/>
        <v>B1</v>
      </c>
      <c r="AD252" s="40">
        <v>8</v>
      </c>
      <c r="AE252" s="5"/>
      <c r="AF252" s="18"/>
      <c r="AG252" s="27"/>
    </row>
    <row r="253" spans="1:33">
      <c r="A253" s="25"/>
      <c r="B253" s="16"/>
      <c r="C253" s="6"/>
      <c r="D253" s="28" t="s">
        <v>18</v>
      </c>
      <c r="E253" s="74"/>
      <c r="F253" s="3"/>
      <c r="G253" s="3" t="s">
        <v>35</v>
      </c>
      <c r="H253" s="3">
        <v>9</v>
      </c>
      <c r="I253" s="3" t="s">
        <v>34</v>
      </c>
      <c r="J253" s="3">
        <v>10.8</v>
      </c>
      <c r="K253" s="3" t="s">
        <v>62</v>
      </c>
      <c r="L253" s="59">
        <f>SUM(F253:H253:J253)</f>
        <v>19.8</v>
      </c>
      <c r="M253" s="3" t="s">
        <v>62</v>
      </c>
      <c r="N253" s="78"/>
      <c r="O253" s="3">
        <v>8</v>
      </c>
      <c r="P253" s="3" t="s">
        <v>35</v>
      </c>
      <c r="Q253" s="32">
        <v>7</v>
      </c>
      <c r="R253" s="32" t="s">
        <v>36</v>
      </c>
      <c r="S253" s="32">
        <v>17</v>
      </c>
      <c r="T253" s="3" t="str">
        <f t="shared" si="55"/>
        <v>C1</v>
      </c>
      <c r="U253" s="3">
        <f t="shared" si="56"/>
        <v>32</v>
      </c>
      <c r="V253" s="3" t="str">
        <f t="shared" si="57"/>
        <v>B2</v>
      </c>
      <c r="W253" s="78"/>
      <c r="X253" s="3">
        <f t="shared" si="54"/>
        <v>24</v>
      </c>
      <c r="Y253" s="3" t="str">
        <f t="shared" si="58"/>
        <v>C1</v>
      </c>
      <c r="Z253" s="3">
        <f t="shared" si="59"/>
        <v>27.8</v>
      </c>
      <c r="AA253" s="3" t="str">
        <f t="shared" si="60"/>
        <v>C2</v>
      </c>
      <c r="AB253" s="32">
        <f t="shared" si="61"/>
        <v>51.8</v>
      </c>
      <c r="AC253" s="3" t="str">
        <f t="shared" si="62"/>
        <v>C1</v>
      </c>
      <c r="AD253" s="40"/>
      <c r="AE253" s="5"/>
      <c r="AF253" s="18"/>
      <c r="AG253" s="27"/>
    </row>
    <row r="254" spans="1:33">
      <c r="A254" s="25"/>
      <c r="B254" s="16"/>
      <c r="C254" s="6"/>
      <c r="D254" s="28" t="s">
        <v>33</v>
      </c>
      <c r="E254" s="74"/>
      <c r="F254" s="1"/>
      <c r="G254" s="45"/>
      <c r="H254" s="1"/>
      <c r="I254" s="1"/>
      <c r="J254" s="3">
        <v>7.8</v>
      </c>
      <c r="K254" s="3" t="s">
        <v>61</v>
      </c>
      <c r="L254" s="3"/>
      <c r="M254" s="3"/>
      <c r="N254" s="78"/>
      <c r="O254" s="32"/>
      <c r="P254" s="32"/>
      <c r="Q254" s="32"/>
      <c r="R254" s="32"/>
      <c r="S254" s="32">
        <v>11.4</v>
      </c>
      <c r="T254" s="3" t="str">
        <f t="shared" si="55"/>
        <v>D</v>
      </c>
      <c r="U254" s="3"/>
      <c r="V254" s="3"/>
      <c r="W254" s="78"/>
      <c r="X254" s="3"/>
      <c r="Y254" s="3"/>
      <c r="Z254" s="3">
        <f t="shared" si="59"/>
        <v>19.2</v>
      </c>
      <c r="AA254" s="3" t="str">
        <f t="shared" si="60"/>
        <v>E1</v>
      </c>
      <c r="AB254" s="32"/>
      <c r="AC254" s="3"/>
      <c r="AD254" s="4"/>
      <c r="AE254" s="5"/>
      <c r="AF254" s="18"/>
      <c r="AG254" s="27"/>
    </row>
    <row r="255" spans="1:33">
      <c r="A255" s="25"/>
      <c r="B255" s="16"/>
      <c r="C255" s="6"/>
      <c r="D255" s="28" t="s">
        <v>60</v>
      </c>
      <c r="E255" s="74"/>
      <c r="F255" s="1"/>
      <c r="G255" s="45"/>
      <c r="H255" s="1"/>
      <c r="I255" s="3"/>
      <c r="J255" s="3">
        <v>21.6</v>
      </c>
      <c r="K255" s="3" t="s">
        <v>35</v>
      </c>
      <c r="L255" s="3"/>
      <c r="M255" s="1"/>
      <c r="N255" s="78"/>
      <c r="O255" s="33"/>
      <c r="P255" s="33"/>
      <c r="Q255" s="33"/>
      <c r="R255" s="33"/>
      <c r="S255" s="32">
        <v>24</v>
      </c>
      <c r="T255" s="3" t="str">
        <f t="shared" si="55"/>
        <v>B1</v>
      </c>
      <c r="U255" s="3"/>
      <c r="V255" s="3"/>
      <c r="W255" s="78"/>
      <c r="X255" s="1"/>
      <c r="Y255" s="1"/>
      <c r="Z255" s="32">
        <f t="shared" si="59"/>
        <v>45.6</v>
      </c>
      <c r="AA255" s="32" t="str">
        <f t="shared" si="60"/>
        <v>B1</v>
      </c>
      <c r="AB255" s="1"/>
      <c r="AC255" s="1"/>
      <c r="AD255" s="4"/>
      <c r="AE255" s="5"/>
      <c r="AF255" s="18"/>
      <c r="AG255" s="27"/>
    </row>
    <row r="256" spans="1:33">
      <c r="A256" s="25"/>
      <c r="B256" s="16"/>
      <c r="C256" s="6"/>
      <c r="D256" s="82" t="s">
        <v>19</v>
      </c>
      <c r="E256" s="74"/>
      <c r="F256" s="63"/>
      <c r="G256" s="63"/>
      <c r="H256" s="63"/>
      <c r="I256" s="63"/>
      <c r="J256" s="63"/>
      <c r="K256" s="63"/>
      <c r="L256" s="63"/>
      <c r="M256" s="63"/>
      <c r="N256" s="78"/>
      <c r="O256" s="63"/>
      <c r="P256" s="63"/>
      <c r="Q256" s="63"/>
      <c r="R256" s="63"/>
      <c r="S256" s="63"/>
      <c r="T256" s="63"/>
      <c r="U256" s="63"/>
      <c r="V256" s="63"/>
      <c r="W256" s="78"/>
      <c r="X256" s="63"/>
      <c r="Y256" s="63"/>
      <c r="Z256" s="63"/>
      <c r="AA256" s="63"/>
      <c r="AB256" s="93"/>
      <c r="AC256" s="94"/>
      <c r="AD256" s="87"/>
      <c r="AE256" s="5"/>
      <c r="AF256" s="18"/>
      <c r="AG256" s="27"/>
    </row>
    <row r="257" spans="1:33" ht="15.75" thickBot="1">
      <c r="A257" s="25"/>
      <c r="B257" s="16"/>
      <c r="C257" s="6"/>
      <c r="D257" s="83"/>
      <c r="E257" s="75"/>
      <c r="F257" s="64"/>
      <c r="G257" s="64"/>
      <c r="H257" s="64"/>
      <c r="I257" s="64"/>
      <c r="J257" s="64"/>
      <c r="K257" s="64"/>
      <c r="L257" s="64"/>
      <c r="M257" s="64"/>
      <c r="N257" s="79"/>
      <c r="O257" s="64"/>
      <c r="P257" s="64"/>
      <c r="Q257" s="64"/>
      <c r="R257" s="64"/>
      <c r="S257" s="64"/>
      <c r="T257" s="64"/>
      <c r="U257" s="64"/>
      <c r="V257" s="64"/>
      <c r="W257" s="79"/>
      <c r="X257" s="64"/>
      <c r="Y257" s="64"/>
      <c r="Z257" s="64"/>
      <c r="AA257" s="64"/>
      <c r="AB257" s="95"/>
      <c r="AC257" s="96"/>
      <c r="AD257" s="88"/>
      <c r="AE257" s="5"/>
      <c r="AF257" s="18"/>
      <c r="AG257" s="27"/>
    </row>
    <row r="258" spans="1:33" ht="15.75" thickBot="1">
      <c r="A258" s="25"/>
      <c r="B258" s="16"/>
      <c r="C258" s="7"/>
      <c r="D258" s="8"/>
      <c r="E258" s="8"/>
      <c r="F258" s="8"/>
      <c r="G258" s="50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12"/>
      <c r="AF258" s="18"/>
      <c r="AG258" s="27"/>
    </row>
    <row r="259" spans="1:33">
      <c r="A259" s="25"/>
      <c r="B259" s="16"/>
      <c r="C259" s="17"/>
      <c r="D259" s="17"/>
      <c r="E259" s="17"/>
      <c r="F259" s="17"/>
      <c r="G259" s="42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8"/>
      <c r="AG259" s="27"/>
    </row>
    <row r="260" spans="1:33">
      <c r="A260" s="25"/>
      <c r="B260" s="16"/>
      <c r="C260" s="17"/>
      <c r="D260" s="17"/>
      <c r="E260" s="17"/>
      <c r="F260" s="17"/>
      <c r="G260" s="42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8"/>
      <c r="AG260" s="27"/>
    </row>
    <row r="261" spans="1:33">
      <c r="A261" s="25"/>
      <c r="B261" s="16"/>
      <c r="C261" s="17"/>
      <c r="D261" s="17"/>
      <c r="E261" s="17"/>
      <c r="F261" s="17"/>
      <c r="G261" s="42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65" t="s">
        <v>73</v>
      </c>
      <c r="S261" s="65"/>
      <c r="T261" s="65"/>
      <c r="U261" s="65"/>
      <c r="V261" s="65"/>
      <c r="W261" s="17"/>
      <c r="X261" s="17"/>
      <c r="Y261" s="17"/>
      <c r="Z261" s="17"/>
      <c r="AA261" s="65"/>
      <c r="AB261" s="65"/>
      <c r="AC261" s="65"/>
      <c r="AD261" s="65"/>
      <c r="AE261" s="17"/>
      <c r="AF261" s="18"/>
      <c r="AG261" s="27"/>
    </row>
    <row r="262" spans="1:33">
      <c r="A262" s="25"/>
      <c r="B262" s="16"/>
      <c r="C262" s="17"/>
      <c r="D262" s="89" t="s">
        <v>25</v>
      </c>
      <c r="E262" s="89"/>
      <c r="F262" s="89"/>
      <c r="G262" s="89"/>
      <c r="H262" s="17"/>
      <c r="I262" s="89" t="s">
        <v>25</v>
      </c>
      <c r="J262" s="89"/>
      <c r="K262" s="89"/>
      <c r="L262" s="89"/>
      <c r="M262" s="89"/>
      <c r="N262" s="17"/>
      <c r="O262" s="17"/>
      <c r="P262" s="17"/>
      <c r="Q262" s="17"/>
      <c r="R262" s="89" t="s">
        <v>26</v>
      </c>
      <c r="S262" s="89"/>
      <c r="T262" s="89"/>
      <c r="U262" s="89"/>
      <c r="V262" s="89"/>
      <c r="W262" s="17"/>
      <c r="X262" s="17"/>
      <c r="Y262" s="17"/>
      <c r="Z262" s="90" t="s">
        <v>26</v>
      </c>
      <c r="AA262" s="90"/>
      <c r="AB262" s="90"/>
      <c r="AC262" s="90"/>
      <c r="AD262" s="17"/>
      <c r="AE262" s="17"/>
      <c r="AF262" s="18"/>
      <c r="AG262" s="27"/>
    </row>
    <row r="263" spans="1:33">
      <c r="A263" s="25"/>
      <c r="B263" s="16"/>
      <c r="C263" s="17"/>
      <c r="D263" s="17"/>
      <c r="E263" s="17"/>
      <c r="F263" s="17"/>
      <c r="G263" s="42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8"/>
      <c r="AG263" s="27"/>
    </row>
    <row r="264" spans="1:33">
      <c r="A264" s="25"/>
      <c r="B264" s="16"/>
      <c r="C264" s="17"/>
      <c r="D264" s="19" t="s">
        <v>28</v>
      </c>
      <c r="E264" s="19"/>
      <c r="F264" s="19"/>
      <c r="G264" s="42"/>
      <c r="H264" s="19"/>
      <c r="I264" s="98" t="s">
        <v>23</v>
      </c>
      <c r="J264" s="98"/>
      <c r="K264" s="98"/>
      <c r="L264" s="98"/>
      <c r="M264" s="98"/>
      <c r="N264" s="98"/>
      <c r="O264" s="98"/>
      <c r="P264" s="19"/>
      <c r="Q264" s="19"/>
      <c r="R264" s="65" t="s">
        <v>22</v>
      </c>
      <c r="S264" s="65"/>
      <c r="T264" s="65"/>
      <c r="U264" s="65"/>
      <c r="V264" s="65"/>
      <c r="W264" s="65"/>
      <c r="X264" s="19"/>
      <c r="Y264" s="65" t="s">
        <v>24</v>
      </c>
      <c r="Z264" s="65"/>
      <c r="AA264" s="65"/>
      <c r="AB264" s="65"/>
      <c r="AC264" s="65"/>
      <c r="AD264" s="65"/>
      <c r="AE264" s="17"/>
      <c r="AF264" s="18"/>
      <c r="AG264" s="27"/>
    </row>
    <row r="265" spans="1:33" ht="15.75" thickBot="1">
      <c r="A265" s="25"/>
      <c r="B265" s="20"/>
      <c r="C265" s="21"/>
      <c r="D265" s="21"/>
      <c r="E265" s="21"/>
      <c r="F265" s="21"/>
      <c r="G265" s="5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2"/>
      <c r="AG265" s="27"/>
    </row>
    <row r="266" spans="1:33" ht="15.75" thickBot="1">
      <c r="A266" s="84"/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  <c r="AA266" s="85"/>
      <c r="AB266" s="85"/>
      <c r="AC266" s="85"/>
      <c r="AD266" s="85"/>
      <c r="AE266" s="85"/>
      <c r="AF266" s="85"/>
      <c r="AG266" s="86"/>
    </row>
    <row r="272" spans="1:33" ht="15.75" thickBot="1"/>
    <row r="273" spans="1:33" ht="15.75" thickBot="1">
      <c r="A273" s="24"/>
      <c r="B273" s="23"/>
      <c r="C273" s="23"/>
      <c r="D273" s="23"/>
      <c r="E273" s="23"/>
      <c r="F273" s="23"/>
      <c r="G273" s="5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6"/>
    </row>
    <row r="274" spans="1:33" ht="24.75">
      <c r="A274" s="25"/>
      <c r="B274" s="13"/>
      <c r="C274" s="14"/>
      <c r="D274" s="67" t="s">
        <v>0</v>
      </c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  <c r="AA274" s="67"/>
      <c r="AB274" s="67"/>
      <c r="AC274" s="67"/>
      <c r="AD274" s="67"/>
      <c r="AE274" s="14"/>
      <c r="AF274" s="15"/>
      <c r="AG274" s="27"/>
    </row>
    <row r="275" spans="1:33" ht="22.5">
      <c r="A275" s="25"/>
      <c r="B275" s="16"/>
      <c r="C275" s="17"/>
      <c r="D275" s="68" t="s">
        <v>27</v>
      </c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17"/>
      <c r="AF275" s="18"/>
      <c r="AG275" s="27"/>
    </row>
    <row r="276" spans="1:33" ht="15.75">
      <c r="A276" s="25"/>
      <c r="B276" s="16"/>
      <c r="C276" s="17"/>
      <c r="D276" s="69" t="s">
        <v>64</v>
      </c>
      <c r="E276" s="69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  <c r="AB276" s="69"/>
      <c r="AC276" s="69"/>
      <c r="AD276" s="69"/>
      <c r="AE276" s="17"/>
      <c r="AF276" s="18"/>
      <c r="AG276" s="27"/>
    </row>
    <row r="277" spans="1:33">
      <c r="A277" s="25"/>
      <c r="B277" s="16"/>
      <c r="C277" s="17"/>
      <c r="D277" s="43"/>
      <c r="E277" s="43"/>
      <c r="F277" s="43"/>
      <c r="G277" s="42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58">
        <v>42777</v>
      </c>
      <c r="AF277" s="18"/>
      <c r="AG277" s="27"/>
    </row>
    <row r="278" spans="1:33" ht="15.75">
      <c r="A278" s="25"/>
      <c r="B278" s="16"/>
      <c r="C278" s="17"/>
      <c r="D278" s="69" t="s">
        <v>58</v>
      </c>
      <c r="E278" s="69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  <c r="AB278" s="69"/>
      <c r="AC278" s="69"/>
      <c r="AD278" s="69"/>
      <c r="AE278" s="17"/>
      <c r="AF278" s="18"/>
      <c r="AG278" s="27"/>
    </row>
    <row r="279" spans="1:33">
      <c r="A279" s="25"/>
      <c r="B279" s="16"/>
      <c r="C279" s="17"/>
      <c r="D279" s="43"/>
      <c r="E279" s="43"/>
      <c r="F279" s="43"/>
      <c r="G279" s="42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17"/>
      <c r="AF279" s="18"/>
      <c r="AG279" s="27"/>
    </row>
    <row r="280" spans="1:33" ht="15.75">
      <c r="A280" s="25"/>
      <c r="B280" s="16"/>
      <c r="C280" s="17"/>
      <c r="D280" s="69" t="s">
        <v>59</v>
      </c>
      <c r="E280" s="69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  <c r="AB280" s="69"/>
      <c r="AC280" s="69"/>
      <c r="AD280" s="69"/>
      <c r="AE280" s="17"/>
      <c r="AF280" s="18"/>
      <c r="AG280" s="27"/>
    </row>
    <row r="281" spans="1:33" ht="16.5" thickBot="1">
      <c r="A281" s="25"/>
      <c r="B281" s="16"/>
      <c r="C281" s="17"/>
      <c r="D281" s="44"/>
      <c r="E281" s="44"/>
      <c r="F281" s="44"/>
      <c r="G281" s="47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17"/>
      <c r="AF281" s="18"/>
      <c r="AG281" s="27"/>
    </row>
    <row r="282" spans="1:33" ht="15.75" thickBot="1">
      <c r="A282" s="25"/>
      <c r="B282" s="16"/>
      <c r="C282" s="9"/>
      <c r="D282" s="10"/>
      <c r="E282" s="10"/>
      <c r="F282" s="10"/>
      <c r="G282" s="49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1"/>
      <c r="AF282" s="18"/>
      <c r="AG282" s="27"/>
    </row>
    <row r="283" spans="1:33">
      <c r="A283" s="25"/>
      <c r="B283" s="16"/>
      <c r="C283" s="6"/>
      <c r="D283" s="70" t="s">
        <v>1</v>
      </c>
      <c r="E283" s="73"/>
      <c r="F283" s="76" t="s">
        <v>21</v>
      </c>
      <c r="G283" s="76"/>
      <c r="H283" s="76"/>
      <c r="I283" s="76"/>
      <c r="J283" s="76"/>
      <c r="K283" s="76"/>
      <c r="L283" s="76"/>
      <c r="M283" s="76"/>
      <c r="N283" s="77"/>
      <c r="O283" s="76" t="s">
        <v>2</v>
      </c>
      <c r="P283" s="76"/>
      <c r="Q283" s="76"/>
      <c r="R283" s="76"/>
      <c r="S283" s="76"/>
      <c r="T283" s="76"/>
      <c r="U283" s="76"/>
      <c r="V283" s="76"/>
      <c r="W283" s="77"/>
      <c r="X283" s="76" t="s">
        <v>3</v>
      </c>
      <c r="Y283" s="76"/>
      <c r="Z283" s="76"/>
      <c r="AA283" s="76"/>
      <c r="AB283" s="76"/>
      <c r="AC283" s="76"/>
      <c r="AD283" s="97"/>
      <c r="AE283" s="5"/>
      <c r="AF283" s="18"/>
      <c r="AG283" s="27"/>
    </row>
    <row r="284" spans="1:33">
      <c r="A284" s="25"/>
      <c r="B284" s="16"/>
      <c r="C284" s="6"/>
      <c r="D284" s="71"/>
      <c r="E284" s="74"/>
      <c r="F284" s="66" t="s">
        <v>4</v>
      </c>
      <c r="G284" s="66"/>
      <c r="H284" s="66" t="s">
        <v>5</v>
      </c>
      <c r="I284" s="66"/>
      <c r="J284" s="66" t="s">
        <v>30</v>
      </c>
      <c r="K284" s="66"/>
      <c r="L284" s="66" t="s">
        <v>7</v>
      </c>
      <c r="M284" s="66"/>
      <c r="N284" s="78"/>
      <c r="O284" s="66" t="s">
        <v>8</v>
      </c>
      <c r="P284" s="66"/>
      <c r="Q284" s="66" t="s">
        <v>9</v>
      </c>
      <c r="R284" s="66"/>
      <c r="S284" s="66" t="s">
        <v>10</v>
      </c>
      <c r="T284" s="66"/>
      <c r="U284" s="66" t="s">
        <v>7</v>
      </c>
      <c r="V284" s="66"/>
      <c r="W284" s="78"/>
      <c r="X284" s="66" t="s">
        <v>11</v>
      </c>
      <c r="Y284" s="66"/>
      <c r="Z284" s="66" t="s">
        <v>6</v>
      </c>
      <c r="AA284" s="66"/>
      <c r="AB284" s="66" t="s">
        <v>12</v>
      </c>
      <c r="AC284" s="66"/>
      <c r="AD284" s="80" t="s">
        <v>20</v>
      </c>
      <c r="AE284" s="5"/>
      <c r="AF284" s="18"/>
      <c r="AG284" s="27"/>
    </row>
    <row r="285" spans="1:33">
      <c r="A285" s="25"/>
      <c r="B285" s="16"/>
      <c r="C285" s="6"/>
      <c r="D285" s="72"/>
      <c r="E285" s="74"/>
      <c r="F285" s="2">
        <v>0.1</v>
      </c>
      <c r="G285" s="3" t="s">
        <v>13</v>
      </c>
      <c r="H285" s="2">
        <v>0.1</v>
      </c>
      <c r="I285" s="3" t="s">
        <v>13</v>
      </c>
      <c r="J285" s="2">
        <v>0.3</v>
      </c>
      <c r="K285" s="3" t="s">
        <v>13</v>
      </c>
      <c r="L285" s="2">
        <v>0.5</v>
      </c>
      <c r="M285" s="3" t="s">
        <v>13</v>
      </c>
      <c r="N285" s="78"/>
      <c r="O285" s="2">
        <v>0.1</v>
      </c>
      <c r="P285" s="3" t="s">
        <v>13</v>
      </c>
      <c r="Q285" s="2">
        <v>0.1</v>
      </c>
      <c r="R285" s="3" t="s">
        <v>13</v>
      </c>
      <c r="S285" s="2">
        <v>0.3</v>
      </c>
      <c r="T285" s="3" t="s">
        <v>13</v>
      </c>
      <c r="U285" s="2">
        <v>0.5</v>
      </c>
      <c r="V285" s="3" t="s">
        <v>13</v>
      </c>
      <c r="W285" s="78"/>
      <c r="X285" s="2">
        <v>0.4</v>
      </c>
      <c r="Y285" s="3" t="s">
        <v>13</v>
      </c>
      <c r="Z285" s="2">
        <v>0.6</v>
      </c>
      <c r="AA285" s="3" t="s">
        <v>13</v>
      </c>
      <c r="AB285" s="2">
        <v>1</v>
      </c>
      <c r="AC285" s="3" t="s">
        <v>13</v>
      </c>
      <c r="AD285" s="81"/>
      <c r="AE285" s="5"/>
      <c r="AF285" s="18"/>
      <c r="AG285" s="27"/>
    </row>
    <row r="286" spans="1:33">
      <c r="A286" s="25"/>
      <c r="B286" s="16"/>
      <c r="C286" s="6"/>
      <c r="D286" s="28" t="s">
        <v>14</v>
      </c>
      <c r="E286" s="74"/>
      <c r="F286" s="3">
        <v>7</v>
      </c>
      <c r="G286" s="3" t="s">
        <v>36</v>
      </c>
      <c r="H286" s="3">
        <v>6.6</v>
      </c>
      <c r="I286" s="3" t="s">
        <v>36</v>
      </c>
      <c r="J286" s="3">
        <v>12.6</v>
      </c>
      <c r="K286" s="3" t="s">
        <v>53</v>
      </c>
      <c r="L286" s="59">
        <f>SUM(F286:H286:J286)</f>
        <v>26.2</v>
      </c>
      <c r="M286" s="3" t="s">
        <v>38</v>
      </c>
      <c r="N286" s="78"/>
      <c r="O286" s="3">
        <v>5.6</v>
      </c>
      <c r="P286" s="3" t="s">
        <v>38</v>
      </c>
      <c r="Q286" s="32">
        <v>6.2</v>
      </c>
      <c r="R286" s="32" t="s">
        <v>36</v>
      </c>
      <c r="S286" s="32">
        <v>11.7</v>
      </c>
      <c r="T286" s="3" t="str">
        <f>IF(S286&gt;=27.3,"A1",IF(S286&gt;=24.3,"A2", IF(S286&gt;=21.3,"B1",IF(S286&gt;=18.3,"B2", IF(S286&gt;=15.3,"C1",IF(S286&gt;=12.3,"C2",IF(S286&gt;=9.9,"D",IF(S286&gt;=6.3,"E1",IF(S286&gt;=6.2,"E2")))))))))</f>
        <v>D</v>
      </c>
      <c r="U286" s="3">
        <f>O286+Q286+S286</f>
        <v>23.5</v>
      </c>
      <c r="V286" s="3" t="str">
        <f>IF(U286&gt;=45.5,"A1",IF(U286&gt;=40.5,"A2", IF(U286&gt;=35.5,"B1",IF(U286&gt;=30.5,"B2", IF(U286&gt;=25.5,"C1",IF(U286&gt;=20.5,"C2",IF(U286&gt;=16.5,"D",IF(U286&gt;=10.5,"E1",IF(U286&gt;=10.4,"E2")))))))))</f>
        <v>C2</v>
      </c>
      <c r="W286" s="78"/>
      <c r="X286" s="3">
        <f t="shared" ref="X286:X293" si="63">SUM(F286,H286,O286,Q286)</f>
        <v>25.4</v>
      </c>
      <c r="Y286" s="3" t="str">
        <f>IF(X286&gt;=36.4,"A1",IF(X286&gt;=32.4,"A2", IF(X286&gt;=28.4,"B1",IF(X286&gt;=24.4,"B2", IF(X286&gt;=20.4,"C1",IF(X286&gt;=16.4,"C2",IF(X286&gt;=13.2,"D",IF(X286&gt;=8.4,"E1",IF(X286&gt;=8.3,"E2")))))))))</f>
        <v>B2</v>
      </c>
      <c r="Z286" s="3">
        <f>J286+S286</f>
        <v>24.299999999999997</v>
      </c>
      <c r="AA286" s="3" t="str">
        <f>IF(Z286&gt;=54.5,"A1",IF(Z286&gt;=48.5,"A2", IF(Z286&gt;=42.5,"B1",IF(Z286&gt;=36.5,"B2", IF(Z286&gt;=30.5,"C1",IF(Z286&gt;=24.5,"C2",IF(Z286&gt;=19.8,"D",IF(Z286&gt;=12.6,"E1",IF(Z286&gt;=12.5,"E2")))))))))</f>
        <v>D</v>
      </c>
      <c r="AB286" s="60">
        <f>L286+U286</f>
        <v>49.7</v>
      </c>
      <c r="AC286" s="3" t="str">
        <f>IF(AB286&gt;=91,"A1",IF(AB286&gt;=81,"A2", IF(AB286&gt;=71,"B1",IF(AB286&gt;=61,"B2", IF(AB286&gt;=51,"C1",IF(AB286&gt;=41,"C2",IF(AB286&gt;=33,"D",IF(AB286&gt;=21,"E1",IF(AB286&gt;=20,"E2")))))))))</f>
        <v>C2</v>
      </c>
      <c r="AD286" s="40">
        <v>5</v>
      </c>
      <c r="AE286" s="5"/>
      <c r="AF286" s="18"/>
      <c r="AG286" s="27"/>
    </row>
    <row r="287" spans="1:33">
      <c r="A287" s="25"/>
      <c r="B287" s="16"/>
      <c r="C287" s="6"/>
      <c r="D287" s="28" t="s">
        <v>15</v>
      </c>
      <c r="E287" s="74"/>
      <c r="F287" s="3">
        <v>5.6</v>
      </c>
      <c r="G287" s="3" t="s">
        <v>38</v>
      </c>
      <c r="H287" s="3">
        <v>6.8</v>
      </c>
      <c r="I287" s="3" t="s">
        <v>36</v>
      </c>
      <c r="J287" s="3">
        <v>10.199999999999999</v>
      </c>
      <c r="K287" s="3" t="s">
        <v>62</v>
      </c>
      <c r="L287" s="59">
        <f>SUM(F287:H287:J287)</f>
        <v>22.599999999999998</v>
      </c>
      <c r="M287" s="3" t="s">
        <v>53</v>
      </c>
      <c r="N287" s="78"/>
      <c r="O287" s="3">
        <v>7</v>
      </c>
      <c r="P287" s="3" t="s">
        <v>36</v>
      </c>
      <c r="Q287" s="32">
        <v>7</v>
      </c>
      <c r="R287" s="32" t="s">
        <v>36</v>
      </c>
      <c r="S287" s="32">
        <v>15.9</v>
      </c>
      <c r="T287" s="3" t="str">
        <f t="shared" ref="T287:T294" si="64">IF(S287&gt;=27.3,"A1",IF(S287&gt;=24.3,"A2", IF(S287&gt;=21.3,"B1",IF(S287&gt;=18.3,"B2", IF(S287&gt;=15.3,"C1",IF(S287&gt;=12.3,"C2",IF(S287&gt;=9.9,"D",IF(S287&gt;=6.3,"E1",IF(S287&gt;=6.2,"E2")))))))))</f>
        <v>C1</v>
      </c>
      <c r="U287" s="3">
        <f t="shared" ref="U287:U294" si="65">O287+Q287+S287</f>
        <v>29.9</v>
      </c>
      <c r="V287" s="3" t="str">
        <f t="shared" ref="V287:V294" si="66">IF(U287&gt;=45.5,"A1",IF(U287&gt;=40.5,"A2", IF(U287&gt;=35.5,"B1",IF(U287&gt;=30.5,"B2", IF(U287&gt;=25.5,"C1",IF(U287&gt;=20.5,"C2",IF(U287&gt;=16.5,"D",IF(U287&gt;=10.5,"E1",IF(U287&gt;=10.4,"E2")))))))))</f>
        <v>C1</v>
      </c>
      <c r="W287" s="78"/>
      <c r="X287" s="3">
        <f t="shared" si="63"/>
        <v>26.4</v>
      </c>
      <c r="Y287" s="3" t="str">
        <f t="shared" ref="Y287:Y293" si="67">IF(X287&gt;=36.4,"A1",IF(X287&gt;=32.4,"A2", IF(X287&gt;=28.4,"B1",IF(X287&gt;=24.4,"B2", IF(X287&gt;=20.4,"C1",IF(X287&gt;=16.4,"C2",IF(X287&gt;=13.2,"D",IF(X287&gt;=8.4,"E1",IF(X287&gt;=8.3,"E2")))))))))</f>
        <v>B2</v>
      </c>
      <c r="Z287" s="3">
        <f t="shared" ref="Z287:Z294" si="68">J287+S287</f>
        <v>26.1</v>
      </c>
      <c r="AA287" s="3" t="str">
        <f t="shared" ref="AA287:AA294" si="69">IF(Z287&gt;=54.5,"A1",IF(Z287&gt;=48.5,"A2", IF(Z287&gt;=42.5,"B1",IF(Z287&gt;=36.5,"B2", IF(Z287&gt;=30.5,"C1",IF(Z287&gt;=24.5,"C2",IF(Z287&gt;=19.8,"D",IF(Z287&gt;=12.6,"E1",IF(Z287&gt;=12.5,"E2")))))))))</f>
        <v>C2</v>
      </c>
      <c r="AB287" s="32">
        <f t="shared" ref="AB287:AB293" si="70">L287+U287</f>
        <v>52.5</v>
      </c>
      <c r="AC287" s="3" t="str">
        <f t="shared" ref="AC287:AC293" si="71">IF(AB287&gt;=91,"A1",IF(AB287&gt;=81,"A2", IF(AB287&gt;=71,"B1",IF(AB287&gt;=61,"B2", IF(AB287&gt;=51,"C1",IF(AB287&gt;=41,"C2",IF(AB287&gt;=33,"D",IF(AB287&gt;=21,"E1",IF(AB287&gt;=20,"E2")))))))))</f>
        <v>C1</v>
      </c>
      <c r="AD287" s="40">
        <v>6</v>
      </c>
      <c r="AE287" s="5"/>
      <c r="AF287" s="18"/>
      <c r="AG287" s="27"/>
    </row>
    <row r="288" spans="1:33">
      <c r="A288" s="25"/>
      <c r="B288" s="16"/>
      <c r="C288" s="6"/>
      <c r="D288" s="28" t="s">
        <v>16</v>
      </c>
      <c r="E288" s="74"/>
      <c r="F288" s="3">
        <v>7</v>
      </c>
      <c r="G288" s="3" t="s">
        <v>36</v>
      </c>
      <c r="H288" s="3">
        <v>5.4</v>
      </c>
      <c r="I288" s="3" t="s">
        <v>38</v>
      </c>
      <c r="J288" s="3">
        <v>9.9</v>
      </c>
      <c r="K288" s="3" t="s">
        <v>62</v>
      </c>
      <c r="L288" s="59">
        <f>SUM(F288:H288:J288)</f>
        <v>22.3</v>
      </c>
      <c r="M288" s="3" t="s">
        <v>53</v>
      </c>
      <c r="N288" s="78"/>
      <c r="O288" s="3">
        <v>5.6</v>
      </c>
      <c r="P288" s="3" t="s">
        <v>38</v>
      </c>
      <c r="Q288" s="32">
        <v>5.8</v>
      </c>
      <c r="R288" s="32" t="s">
        <v>38</v>
      </c>
      <c r="S288" s="32">
        <v>9.9</v>
      </c>
      <c r="T288" s="3" t="str">
        <f t="shared" si="64"/>
        <v>D</v>
      </c>
      <c r="U288" s="3">
        <f t="shared" si="65"/>
        <v>21.299999999999997</v>
      </c>
      <c r="V288" s="3" t="str">
        <f t="shared" si="66"/>
        <v>C2</v>
      </c>
      <c r="W288" s="78"/>
      <c r="X288" s="3">
        <f t="shared" si="63"/>
        <v>23.8</v>
      </c>
      <c r="Y288" s="3" t="str">
        <f t="shared" si="67"/>
        <v>C1</v>
      </c>
      <c r="Z288" s="3">
        <f t="shared" si="68"/>
        <v>19.8</v>
      </c>
      <c r="AA288" s="3" t="str">
        <f t="shared" si="69"/>
        <v>D</v>
      </c>
      <c r="AB288" s="32">
        <f t="shared" si="70"/>
        <v>43.599999999999994</v>
      </c>
      <c r="AC288" s="3" t="str">
        <f t="shared" si="71"/>
        <v>C2</v>
      </c>
      <c r="AD288" s="40">
        <v>5</v>
      </c>
      <c r="AE288" s="5"/>
      <c r="AF288" s="18"/>
      <c r="AG288" s="27"/>
    </row>
    <row r="289" spans="1:35">
      <c r="A289" s="25"/>
      <c r="B289" s="16"/>
      <c r="C289" s="6"/>
      <c r="D289" s="28" t="s">
        <v>31</v>
      </c>
      <c r="E289" s="74"/>
      <c r="F289" s="3">
        <v>6.8</v>
      </c>
      <c r="G289" s="3" t="s">
        <v>36</v>
      </c>
      <c r="H289" s="3">
        <v>6.8</v>
      </c>
      <c r="I289" s="3" t="s">
        <v>36</v>
      </c>
      <c r="J289" s="3">
        <v>9.9</v>
      </c>
      <c r="K289" s="3" t="s">
        <v>62</v>
      </c>
      <c r="L289" s="59">
        <f>SUM(F289:H289:J289)</f>
        <v>23.5</v>
      </c>
      <c r="M289" s="3" t="s">
        <v>53</v>
      </c>
      <c r="N289" s="78"/>
      <c r="O289" s="3">
        <v>3.4</v>
      </c>
      <c r="P289" s="3" t="s">
        <v>62</v>
      </c>
      <c r="Q289" s="32">
        <v>4.8</v>
      </c>
      <c r="R289" s="32" t="s">
        <v>53</v>
      </c>
      <c r="S289" s="32">
        <v>12</v>
      </c>
      <c r="T289" s="3" t="str">
        <f t="shared" si="64"/>
        <v>D</v>
      </c>
      <c r="U289" s="3">
        <f t="shared" si="65"/>
        <v>20.2</v>
      </c>
      <c r="V289" s="3" t="str">
        <f t="shared" si="66"/>
        <v>D</v>
      </c>
      <c r="W289" s="78"/>
      <c r="X289" s="3">
        <f t="shared" si="63"/>
        <v>21.8</v>
      </c>
      <c r="Y289" s="3" t="str">
        <f t="shared" si="67"/>
        <v>C1</v>
      </c>
      <c r="Z289" s="3">
        <f t="shared" si="68"/>
        <v>21.9</v>
      </c>
      <c r="AA289" s="3" t="str">
        <f t="shared" si="69"/>
        <v>D</v>
      </c>
      <c r="AB289" s="32">
        <f t="shared" si="70"/>
        <v>43.7</v>
      </c>
      <c r="AC289" s="3" t="str">
        <f t="shared" si="71"/>
        <v>C2</v>
      </c>
      <c r="AD289" s="40">
        <v>5</v>
      </c>
      <c r="AE289" s="5"/>
      <c r="AF289" s="18"/>
      <c r="AG289" s="27"/>
      <c r="AI289">
        <v>28</v>
      </c>
    </row>
    <row r="290" spans="1:35">
      <c r="A290" s="25"/>
      <c r="B290" s="16"/>
      <c r="C290" s="6"/>
      <c r="D290" s="28" t="s">
        <v>32</v>
      </c>
      <c r="E290" s="74"/>
      <c r="F290" s="3">
        <v>6.6</v>
      </c>
      <c r="G290" s="3" t="s">
        <v>36</v>
      </c>
      <c r="H290" s="3">
        <v>5.0999999999999996</v>
      </c>
      <c r="I290" s="3" t="s">
        <v>38</v>
      </c>
      <c r="J290" s="3">
        <v>7.5</v>
      </c>
      <c r="K290" s="3" t="s">
        <v>61</v>
      </c>
      <c r="L290" s="59">
        <f>SUM(F290:H290:J290)</f>
        <v>19.2</v>
      </c>
      <c r="M290" s="3" t="s">
        <v>62</v>
      </c>
      <c r="N290" s="78"/>
      <c r="O290" s="3">
        <v>3.8</v>
      </c>
      <c r="P290" s="3" t="s">
        <v>62</v>
      </c>
      <c r="Q290" s="32">
        <v>4.5999999999999996</v>
      </c>
      <c r="R290" s="32" t="s">
        <v>53</v>
      </c>
      <c r="S290" s="32">
        <v>10.199999999999999</v>
      </c>
      <c r="T290" s="3" t="str">
        <f t="shared" si="64"/>
        <v>D</v>
      </c>
      <c r="U290" s="3">
        <f t="shared" si="65"/>
        <v>18.599999999999998</v>
      </c>
      <c r="V290" s="3" t="str">
        <f t="shared" si="66"/>
        <v>D</v>
      </c>
      <c r="W290" s="78"/>
      <c r="X290" s="3">
        <f t="shared" si="63"/>
        <v>20.100000000000001</v>
      </c>
      <c r="Y290" s="3" t="str">
        <f t="shared" si="67"/>
        <v>C2</v>
      </c>
      <c r="Z290" s="3">
        <f t="shared" si="68"/>
        <v>17.7</v>
      </c>
      <c r="AA290" s="3" t="str">
        <f t="shared" si="69"/>
        <v>E1</v>
      </c>
      <c r="AB290" s="32">
        <f t="shared" si="70"/>
        <v>37.799999999999997</v>
      </c>
      <c r="AC290" s="3" t="str">
        <f t="shared" si="71"/>
        <v>D</v>
      </c>
      <c r="AD290" s="40">
        <v>4</v>
      </c>
      <c r="AE290" s="5"/>
      <c r="AF290" s="18"/>
      <c r="AG290" s="27"/>
    </row>
    <row r="291" spans="1:35">
      <c r="A291" s="25"/>
      <c r="B291" s="16"/>
      <c r="C291" s="6"/>
      <c r="D291" s="28" t="s">
        <v>17</v>
      </c>
      <c r="E291" s="74"/>
      <c r="F291" s="3">
        <v>5</v>
      </c>
      <c r="G291" s="3" t="s">
        <v>53</v>
      </c>
      <c r="H291" s="3">
        <v>7.4</v>
      </c>
      <c r="I291" s="3" t="s">
        <v>35</v>
      </c>
      <c r="J291" s="3">
        <v>12.3</v>
      </c>
      <c r="K291" s="3" t="s">
        <v>53</v>
      </c>
      <c r="L291" s="59">
        <f>SUM(F291:H291:J291)</f>
        <v>24.700000000000003</v>
      </c>
      <c r="M291" s="3" t="s">
        <v>53</v>
      </c>
      <c r="N291" s="78"/>
      <c r="O291" s="3">
        <v>6.8</v>
      </c>
      <c r="P291" s="3" t="s">
        <v>36</v>
      </c>
      <c r="Q291" s="32">
        <v>7.4</v>
      </c>
      <c r="R291" s="32" t="s">
        <v>35</v>
      </c>
      <c r="S291" s="32">
        <v>13.2</v>
      </c>
      <c r="T291" s="3" t="str">
        <f t="shared" si="64"/>
        <v>C2</v>
      </c>
      <c r="U291" s="3">
        <f t="shared" si="65"/>
        <v>27.4</v>
      </c>
      <c r="V291" s="3" t="str">
        <f t="shared" si="66"/>
        <v>C1</v>
      </c>
      <c r="W291" s="78"/>
      <c r="X291" s="3">
        <f t="shared" si="63"/>
        <v>26.6</v>
      </c>
      <c r="Y291" s="3" t="str">
        <f t="shared" si="67"/>
        <v>B2</v>
      </c>
      <c r="Z291" s="3">
        <f t="shared" si="68"/>
        <v>25.5</v>
      </c>
      <c r="AA291" s="3" t="str">
        <f t="shared" si="69"/>
        <v>C2</v>
      </c>
      <c r="AB291" s="32">
        <f t="shared" si="70"/>
        <v>52.1</v>
      </c>
      <c r="AC291" s="3" t="str">
        <f t="shared" si="71"/>
        <v>C1</v>
      </c>
      <c r="AD291" s="40">
        <v>6</v>
      </c>
      <c r="AE291" s="5"/>
      <c r="AF291" s="18"/>
      <c r="AG291" s="27"/>
    </row>
    <row r="292" spans="1:35">
      <c r="A292" s="25"/>
      <c r="B292" s="16"/>
      <c r="C292" s="6"/>
      <c r="D292" s="28" t="s">
        <v>18</v>
      </c>
      <c r="E292" s="74"/>
      <c r="F292" s="3"/>
      <c r="G292" s="3" t="s">
        <v>35</v>
      </c>
      <c r="H292" s="3">
        <v>8</v>
      </c>
      <c r="I292" s="3" t="s">
        <v>35</v>
      </c>
      <c r="J292" s="3">
        <v>10.199999999999999</v>
      </c>
      <c r="K292" s="3" t="s">
        <v>62</v>
      </c>
      <c r="L292" s="59">
        <f>SUM(F292:H292:J292)</f>
        <v>18.2</v>
      </c>
      <c r="M292" s="3" t="s">
        <v>62</v>
      </c>
      <c r="N292" s="78"/>
      <c r="O292" s="3">
        <v>7.6</v>
      </c>
      <c r="P292" s="3" t="s">
        <v>35</v>
      </c>
      <c r="Q292" s="32">
        <v>6.2</v>
      </c>
      <c r="R292" s="32" t="s">
        <v>36</v>
      </c>
      <c r="S292" s="32">
        <v>14.6</v>
      </c>
      <c r="T292" s="3" t="str">
        <f t="shared" si="64"/>
        <v>C2</v>
      </c>
      <c r="U292" s="3">
        <f t="shared" si="65"/>
        <v>28.4</v>
      </c>
      <c r="V292" s="3" t="str">
        <f t="shared" si="66"/>
        <v>C1</v>
      </c>
      <c r="W292" s="78"/>
      <c r="X292" s="3">
        <f t="shared" si="63"/>
        <v>21.8</v>
      </c>
      <c r="Y292" s="3" t="str">
        <f t="shared" si="67"/>
        <v>C1</v>
      </c>
      <c r="Z292" s="3">
        <f t="shared" si="68"/>
        <v>24.799999999999997</v>
      </c>
      <c r="AA292" s="3" t="str">
        <f t="shared" si="69"/>
        <v>C2</v>
      </c>
      <c r="AB292" s="32">
        <f t="shared" si="70"/>
        <v>46.599999999999994</v>
      </c>
      <c r="AC292" s="3" t="str">
        <f t="shared" si="71"/>
        <v>C2</v>
      </c>
      <c r="AD292" s="40"/>
      <c r="AE292" s="5"/>
      <c r="AF292" s="18"/>
      <c r="AG292" s="27"/>
    </row>
    <row r="293" spans="1:35">
      <c r="A293" s="25"/>
      <c r="B293" s="16"/>
      <c r="C293" s="6"/>
      <c r="D293" s="28" t="s">
        <v>33</v>
      </c>
      <c r="E293" s="74"/>
      <c r="F293" s="1"/>
      <c r="G293" s="45"/>
      <c r="H293" s="1"/>
      <c r="I293" s="1"/>
      <c r="J293" s="3">
        <v>4.8</v>
      </c>
      <c r="K293" s="3" t="s">
        <v>63</v>
      </c>
      <c r="L293" s="59">
        <f>SUM(F293:H293:J293)</f>
        <v>4.8</v>
      </c>
      <c r="M293" s="3" t="s">
        <v>62</v>
      </c>
      <c r="N293" s="78"/>
      <c r="O293" s="32"/>
      <c r="P293" s="32"/>
      <c r="Q293" s="32"/>
      <c r="R293" s="32"/>
      <c r="S293" s="32">
        <v>10.8</v>
      </c>
      <c r="T293" s="3" t="str">
        <f t="shared" si="64"/>
        <v>D</v>
      </c>
      <c r="U293" s="3"/>
      <c r="V293" s="3"/>
      <c r="W293" s="78"/>
      <c r="X293" s="3"/>
      <c r="Y293" s="3"/>
      <c r="Z293" s="3">
        <f t="shared" si="68"/>
        <v>15.600000000000001</v>
      </c>
      <c r="AA293" s="3" t="str">
        <f t="shared" si="69"/>
        <v>E1</v>
      </c>
      <c r="AB293" s="32"/>
      <c r="AC293" s="3"/>
      <c r="AD293" s="4"/>
      <c r="AE293" s="5"/>
      <c r="AF293" s="18"/>
      <c r="AG293" s="27"/>
    </row>
    <row r="294" spans="1:35">
      <c r="A294" s="25"/>
      <c r="B294" s="16"/>
      <c r="C294" s="6"/>
      <c r="D294" s="28" t="s">
        <v>60</v>
      </c>
      <c r="E294" s="74"/>
      <c r="F294" s="3"/>
      <c r="G294" s="3"/>
      <c r="H294" s="3"/>
      <c r="I294" s="3"/>
      <c r="J294" s="3">
        <v>10.199999999999999</v>
      </c>
      <c r="K294" s="3" t="s">
        <v>62</v>
      </c>
      <c r="L294" s="59">
        <f>SUM(F294:H294:J294)</f>
        <v>10.199999999999999</v>
      </c>
      <c r="M294" s="3" t="s">
        <v>62</v>
      </c>
      <c r="N294" s="78"/>
      <c r="O294" s="45"/>
      <c r="P294" s="45"/>
      <c r="Q294" s="45"/>
      <c r="R294" s="45"/>
      <c r="S294" s="45">
        <v>19.2</v>
      </c>
      <c r="T294" s="3" t="str">
        <f t="shared" si="64"/>
        <v>B2</v>
      </c>
      <c r="U294" s="3"/>
      <c r="V294" s="3"/>
      <c r="W294" s="78"/>
      <c r="X294" s="1"/>
      <c r="Y294" s="1"/>
      <c r="Z294" s="61">
        <f t="shared" si="68"/>
        <v>29.4</v>
      </c>
      <c r="AA294" s="32" t="str">
        <f t="shared" si="69"/>
        <v>C2</v>
      </c>
      <c r="AB294" s="1"/>
      <c r="AC294" s="1"/>
      <c r="AD294" s="4"/>
      <c r="AE294" s="5"/>
      <c r="AF294" s="18"/>
      <c r="AG294" s="27"/>
    </row>
    <row r="295" spans="1:35">
      <c r="A295" s="25"/>
      <c r="B295" s="16"/>
      <c r="C295" s="6"/>
      <c r="D295" s="82" t="s">
        <v>19</v>
      </c>
      <c r="E295" s="74"/>
      <c r="F295" s="63"/>
      <c r="G295" s="63"/>
      <c r="H295" s="63"/>
      <c r="I295" s="63"/>
      <c r="J295" s="63"/>
      <c r="K295" s="63"/>
      <c r="L295" s="63"/>
      <c r="M295" s="63"/>
      <c r="N295" s="78"/>
      <c r="O295" s="63"/>
      <c r="P295" s="63"/>
      <c r="Q295" s="63"/>
      <c r="R295" s="63"/>
      <c r="S295" s="63"/>
      <c r="T295" s="63"/>
      <c r="U295" s="63"/>
      <c r="V295" s="63"/>
      <c r="W295" s="78"/>
      <c r="X295" s="63"/>
      <c r="Y295" s="63"/>
      <c r="Z295" s="63"/>
      <c r="AA295" s="63"/>
      <c r="AB295" s="93"/>
      <c r="AC295" s="94"/>
      <c r="AD295" s="87"/>
      <c r="AE295" s="5"/>
      <c r="AF295" s="18"/>
      <c r="AG295" s="27"/>
    </row>
    <row r="296" spans="1:35" ht="15.75" thickBot="1">
      <c r="A296" s="25"/>
      <c r="B296" s="16"/>
      <c r="C296" s="6"/>
      <c r="D296" s="83"/>
      <c r="E296" s="75"/>
      <c r="F296" s="64"/>
      <c r="G296" s="64"/>
      <c r="H296" s="64"/>
      <c r="I296" s="64"/>
      <c r="J296" s="64"/>
      <c r="K296" s="64"/>
      <c r="L296" s="64"/>
      <c r="M296" s="64"/>
      <c r="N296" s="79"/>
      <c r="O296" s="64"/>
      <c r="P296" s="64"/>
      <c r="Q296" s="64"/>
      <c r="R296" s="64"/>
      <c r="S296" s="64"/>
      <c r="T296" s="64"/>
      <c r="U296" s="64"/>
      <c r="V296" s="64"/>
      <c r="W296" s="79"/>
      <c r="X296" s="64"/>
      <c r="Y296" s="64"/>
      <c r="Z296" s="64"/>
      <c r="AA296" s="64"/>
      <c r="AB296" s="95"/>
      <c r="AC296" s="96"/>
      <c r="AD296" s="88"/>
      <c r="AE296" s="5"/>
      <c r="AF296" s="18"/>
      <c r="AG296" s="27"/>
    </row>
    <row r="297" spans="1:35" ht="15.75" thickBot="1">
      <c r="A297" s="25"/>
      <c r="B297" s="16"/>
      <c r="C297" s="7"/>
      <c r="D297" s="8"/>
      <c r="E297" s="8"/>
      <c r="F297" s="8"/>
      <c r="G297" s="50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12"/>
      <c r="AF297" s="18"/>
      <c r="AG297" s="27"/>
    </row>
    <row r="298" spans="1:35">
      <c r="A298" s="25"/>
      <c r="B298" s="16"/>
      <c r="C298" s="17"/>
      <c r="D298" s="17"/>
      <c r="E298" s="17"/>
      <c r="F298" s="17"/>
      <c r="G298" s="42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8"/>
      <c r="AG298" s="27"/>
    </row>
    <row r="299" spans="1:35">
      <c r="A299" s="25"/>
      <c r="B299" s="16"/>
      <c r="C299" s="17"/>
      <c r="D299" s="17"/>
      <c r="E299" s="17"/>
      <c r="F299" s="17"/>
      <c r="G299" s="42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8"/>
      <c r="AG299" s="27"/>
    </row>
    <row r="300" spans="1:35">
      <c r="A300" s="25"/>
      <c r="B300" s="16"/>
      <c r="C300" s="17"/>
      <c r="D300" s="17"/>
      <c r="E300" s="17"/>
      <c r="F300" s="17"/>
      <c r="G300" s="42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65" t="s">
        <v>74</v>
      </c>
      <c r="S300" s="65"/>
      <c r="T300" s="65"/>
      <c r="U300" s="65"/>
      <c r="V300" s="65"/>
      <c r="W300" s="17"/>
      <c r="X300" s="17"/>
      <c r="Y300" s="17"/>
      <c r="Z300" s="17"/>
      <c r="AA300" s="65"/>
      <c r="AB300" s="65"/>
      <c r="AC300" s="65"/>
      <c r="AD300" s="65"/>
      <c r="AE300" s="17"/>
      <c r="AF300" s="18"/>
      <c r="AG300" s="27"/>
    </row>
    <row r="301" spans="1:35">
      <c r="A301" s="25"/>
      <c r="B301" s="16"/>
      <c r="C301" s="17"/>
      <c r="D301" s="89" t="s">
        <v>25</v>
      </c>
      <c r="E301" s="89"/>
      <c r="F301" s="89"/>
      <c r="G301" s="89"/>
      <c r="H301" s="17"/>
      <c r="I301" s="89" t="s">
        <v>25</v>
      </c>
      <c r="J301" s="89"/>
      <c r="K301" s="89"/>
      <c r="L301" s="89"/>
      <c r="M301" s="89"/>
      <c r="N301" s="17"/>
      <c r="O301" s="17"/>
      <c r="P301" s="17"/>
      <c r="Q301" s="17"/>
      <c r="R301" s="89" t="s">
        <v>26</v>
      </c>
      <c r="S301" s="89"/>
      <c r="T301" s="89"/>
      <c r="U301" s="89"/>
      <c r="V301" s="89"/>
      <c r="W301" s="17"/>
      <c r="X301" s="17"/>
      <c r="Y301" s="17"/>
      <c r="Z301" s="90" t="s">
        <v>26</v>
      </c>
      <c r="AA301" s="90"/>
      <c r="AB301" s="90"/>
      <c r="AC301" s="90"/>
      <c r="AD301" s="17"/>
      <c r="AE301" s="17"/>
      <c r="AF301" s="18"/>
      <c r="AG301" s="27"/>
    </row>
    <row r="302" spans="1:35">
      <c r="A302" s="25"/>
      <c r="B302" s="16"/>
      <c r="C302" s="17"/>
      <c r="D302" s="17"/>
      <c r="E302" s="17"/>
      <c r="F302" s="17"/>
      <c r="G302" s="42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8"/>
      <c r="AG302" s="27"/>
    </row>
    <row r="303" spans="1:35">
      <c r="A303" s="25"/>
      <c r="B303" s="16"/>
      <c r="C303" s="17"/>
      <c r="D303" s="19" t="s">
        <v>28</v>
      </c>
      <c r="E303" s="19"/>
      <c r="F303" s="19"/>
      <c r="G303" s="42"/>
      <c r="H303" s="19"/>
      <c r="I303" s="98" t="s">
        <v>23</v>
      </c>
      <c r="J303" s="98"/>
      <c r="K303" s="98"/>
      <c r="L303" s="98"/>
      <c r="M303" s="98"/>
      <c r="N303" s="98"/>
      <c r="O303" s="98"/>
      <c r="P303" s="19"/>
      <c r="Q303" s="19"/>
      <c r="R303" s="65" t="s">
        <v>22</v>
      </c>
      <c r="S303" s="65"/>
      <c r="T303" s="65"/>
      <c r="U303" s="65"/>
      <c r="V303" s="65"/>
      <c r="W303" s="65"/>
      <c r="X303" s="19"/>
      <c r="Y303" s="65" t="s">
        <v>24</v>
      </c>
      <c r="Z303" s="65"/>
      <c r="AA303" s="65"/>
      <c r="AB303" s="65"/>
      <c r="AC303" s="65"/>
      <c r="AD303" s="65"/>
      <c r="AE303" s="17"/>
      <c r="AF303" s="18"/>
      <c r="AG303" s="27"/>
    </row>
    <row r="304" spans="1:35" ht="15.75" thickBot="1">
      <c r="A304" s="25"/>
      <c r="B304" s="20"/>
      <c r="C304" s="21"/>
      <c r="D304" s="21"/>
      <c r="E304" s="21"/>
      <c r="F304" s="21"/>
      <c r="G304" s="5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2"/>
      <c r="AG304" s="27"/>
    </row>
    <row r="305" spans="1:33" ht="15.75" thickBot="1">
      <c r="A305" s="84"/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  <c r="AA305" s="85"/>
      <c r="AB305" s="85"/>
      <c r="AC305" s="85"/>
      <c r="AD305" s="85"/>
      <c r="AE305" s="85"/>
      <c r="AF305" s="85"/>
      <c r="AG305" s="86"/>
    </row>
  </sheetData>
  <mergeCells count="376">
    <mergeCell ref="I303:O303"/>
    <mergeCell ref="R303:W303"/>
    <mergeCell ref="Y303:AD303"/>
    <mergeCell ref="A305:AG305"/>
    <mergeCell ref="X295:Y296"/>
    <mergeCell ref="Z295:AA296"/>
    <mergeCell ref="AB295:AC296"/>
    <mergeCell ref="AD295:AD296"/>
    <mergeCell ref="R300:V300"/>
    <mergeCell ref="AA300:AD300"/>
    <mergeCell ref="D301:G301"/>
    <mergeCell ref="I301:M301"/>
    <mergeCell ref="R301:V301"/>
    <mergeCell ref="Z301:AC301"/>
    <mergeCell ref="D295:D296"/>
    <mergeCell ref="F295:G296"/>
    <mergeCell ref="H295:I296"/>
    <mergeCell ref="J295:K296"/>
    <mergeCell ref="L295:M296"/>
    <mergeCell ref="O295:P296"/>
    <mergeCell ref="Q295:R296"/>
    <mergeCell ref="S295:T296"/>
    <mergeCell ref="U295:V296"/>
    <mergeCell ref="D274:AD274"/>
    <mergeCell ref="D275:AD275"/>
    <mergeCell ref="D276:AD276"/>
    <mergeCell ref="D278:AD278"/>
    <mergeCell ref="D280:AD280"/>
    <mergeCell ref="D283:D285"/>
    <mergeCell ref="E283:E296"/>
    <mergeCell ref="F283:M283"/>
    <mergeCell ref="N283:N296"/>
    <mergeCell ref="O283:V283"/>
    <mergeCell ref="W283:W296"/>
    <mergeCell ref="X283:AD283"/>
    <mergeCell ref="F284:G284"/>
    <mergeCell ref="H284:I284"/>
    <mergeCell ref="J284:K284"/>
    <mergeCell ref="L284:M284"/>
    <mergeCell ref="O284:P284"/>
    <mergeCell ref="Q284:R284"/>
    <mergeCell ref="S284:T284"/>
    <mergeCell ref="U284:V284"/>
    <mergeCell ref="X284:Y284"/>
    <mergeCell ref="Z284:AA284"/>
    <mergeCell ref="AB284:AC284"/>
    <mergeCell ref="AD284:AD285"/>
    <mergeCell ref="I264:O264"/>
    <mergeCell ref="R264:W264"/>
    <mergeCell ref="Y264:AD264"/>
    <mergeCell ref="A266:AG266"/>
    <mergeCell ref="AD256:AD257"/>
    <mergeCell ref="R261:V261"/>
    <mergeCell ref="AA261:AD261"/>
    <mergeCell ref="D262:G262"/>
    <mergeCell ref="I262:M262"/>
    <mergeCell ref="R262:V262"/>
    <mergeCell ref="Z262:AC262"/>
    <mergeCell ref="Q256:R257"/>
    <mergeCell ref="S256:T257"/>
    <mergeCell ref="U256:V257"/>
    <mergeCell ref="X256:Y257"/>
    <mergeCell ref="Z256:AA257"/>
    <mergeCell ref="AB256:AC257"/>
    <mergeCell ref="D256:D257"/>
    <mergeCell ref="F256:G257"/>
    <mergeCell ref="H256:I257"/>
    <mergeCell ref="J256:K257"/>
    <mergeCell ref="L256:M257"/>
    <mergeCell ref="D237:AD237"/>
    <mergeCell ref="D239:AD239"/>
    <mergeCell ref="D241:AD241"/>
    <mergeCell ref="D244:D246"/>
    <mergeCell ref="E244:E257"/>
    <mergeCell ref="F244:M244"/>
    <mergeCell ref="N244:N257"/>
    <mergeCell ref="O244:V244"/>
    <mergeCell ref="W244:W257"/>
    <mergeCell ref="X244:AD244"/>
    <mergeCell ref="O256:P257"/>
    <mergeCell ref="S245:T245"/>
    <mergeCell ref="U245:V245"/>
    <mergeCell ref="X245:Y245"/>
    <mergeCell ref="Z245:AA245"/>
    <mergeCell ref="AB245:AC245"/>
    <mergeCell ref="AD245:AD246"/>
    <mergeCell ref="F245:G245"/>
    <mergeCell ref="H245:I245"/>
    <mergeCell ref="J245:K245"/>
    <mergeCell ref="L245:M245"/>
    <mergeCell ref="O245:P245"/>
    <mergeCell ref="Q245:R245"/>
    <mergeCell ref="I225:O225"/>
    <mergeCell ref="R225:W225"/>
    <mergeCell ref="Y225:AD225"/>
    <mergeCell ref="A227:AG227"/>
    <mergeCell ref="D235:AD235"/>
    <mergeCell ref="D236:AD236"/>
    <mergeCell ref="AD217:AD218"/>
    <mergeCell ref="R222:V222"/>
    <mergeCell ref="AA222:AD222"/>
    <mergeCell ref="D223:G223"/>
    <mergeCell ref="I223:M223"/>
    <mergeCell ref="R223:V223"/>
    <mergeCell ref="Z223:AC223"/>
    <mergeCell ref="Q217:R218"/>
    <mergeCell ref="S217:T218"/>
    <mergeCell ref="U217:V218"/>
    <mergeCell ref="X217:Y218"/>
    <mergeCell ref="Z217:AA218"/>
    <mergeCell ref="AB217:AC218"/>
    <mergeCell ref="D217:D218"/>
    <mergeCell ref="F217:G218"/>
    <mergeCell ref="H217:I218"/>
    <mergeCell ref="J217:K218"/>
    <mergeCell ref="L217:M218"/>
    <mergeCell ref="D198:AD198"/>
    <mergeCell ref="D200:AD200"/>
    <mergeCell ref="D202:AD202"/>
    <mergeCell ref="D205:D207"/>
    <mergeCell ref="E205:E218"/>
    <mergeCell ref="F205:M205"/>
    <mergeCell ref="N205:N218"/>
    <mergeCell ref="O205:V205"/>
    <mergeCell ref="W205:W218"/>
    <mergeCell ref="X205:AD205"/>
    <mergeCell ref="O217:P218"/>
    <mergeCell ref="S206:T206"/>
    <mergeCell ref="U206:V206"/>
    <mergeCell ref="X206:Y206"/>
    <mergeCell ref="Z206:AA206"/>
    <mergeCell ref="AB206:AC206"/>
    <mergeCell ref="AD206:AD207"/>
    <mergeCell ref="F206:G206"/>
    <mergeCell ref="H206:I206"/>
    <mergeCell ref="J206:K206"/>
    <mergeCell ref="L206:M206"/>
    <mergeCell ref="O206:P206"/>
    <mergeCell ref="Q206:R206"/>
    <mergeCell ref="I186:O186"/>
    <mergeCell ref="R186:W186"/>
    <mergeCell ref="Y186:AD186"/>
    <mergeCell ref="A188:AG188"/>
    <mergeCell ref="D196:AD196"/>
    <mergeCell ref="D197:AD197"/>
    <mergeCell ref="AD178:AD179"/>
    <mergeCell ref="R183:V183"/>
    <mergeCell ref="AA183:AD183"/>
    <mergeCell ref="D184:G184"/>
    <mergeCell ref="I184:M184"/>
    <mergeCell ref="R184:V184"/>
    <mergeCell ref="Z184:AC184"/>
    <mergeCell ref="Q178:R179"/>
    <mergeCell ref="S178:T179"/>
    <mergeCell ref="U178:V179"/>
    <mergeCell ref="X178:Y179"/>
    <mergeCell ref="Z178:AA179"/>
    <mergeCell ref="AB178:AC179"/>
    <mergeCell ref="D178:D179"/>
    <mergeCell ref="F178:G179"/>
    <mergeCell ref="H178:I179"/>
    <mergeCell ref="J178:K179"/>
    <mergeCell ref="L178:M179"/>
    <mergeCell ref="D159:AD159"/>
    <mergeCell ref="D161:AD161"/>
    <mergeCell ref="D163:AD163"/>
    <mergeCell ref="D166:D168"/>
    <mergeCell ref="E166:E179"/>
    <mergeCell ref="F166:M166"/>
    <mergeCell ref="N166:N179"/>
    <mergeCell ref="O166:V166"/>
    <mergeCell ref="W166:W179"/>
    <mergeCell ref="X166:AD166"/>
    <mergeCell ref="O178:P179"/>
    <mergeCell ref="S167:T167"/>
    <mergeCell ref="U167:V167"/>
    <mergeCell ref="X167:Y167"/>
    <mergeCell ref="Z167:AA167"/>
    <mergeCell ref="AB167:AC167"/>
    <mergeCell ref="AD167:AD168"/>
    <mergeCell ref="F167:G167"/>
    <mergeCell ref="H167:I167"/>
    <mergeCell ref="J167:K167"/>
    <mergeCell ref="L167:M167"/>
    <mergeCell ref="O167:P167"/>
    <mergeCell ref="Q167:R167"/>
    <mergeCell ref="I147:O147"/>
    <mergeCell ref="R147:W147"/>
    <mergeCell ref="Y147:AD147"/>
    <mergeCell ref="A149:AG149"/>
    <mergeCell ref="D157:AD157"/>
    <mergeCell ref="D158:AD158"/>
    <mergeCell ref="AD139:AD140"/>
    <mergeCell ref="R144:V144"/>
    <mergeCell ref="AA144:AD144"/>
    <mergeCell ref="D145:G145"/>
    <mergeCell ref="I145:M145"/>
    <mergeCell ref="R145:V145"/>
    <mergeCell ref="Z145:AC145"/>
    <mergeCell ref="Q139:R140"/>
    <mergeCell ref="S139:T140"/>
    <mergeCell ref="U139:V140"/>
    <mergeCell ref="X139:Y140"/>
    <mergeCell ref="Z139:AA140"/>
    <mergeCell ref="AB139:AC140"/>
    <mergeCell ref="D139:D140"/>
    <mergeCell ref="F139:G140"/>
    <mergeCell ref="H139:I140"/>
    <mergeCell ref="J139:K140"/>
    <mergeCell ref="L139:M140"/>
    <mergeCell ref="D120:AD120"/>
    <mergeCell ref="D122:AD122"/>
    <mergeCell ref="D124:AD124"/>
    <mergeCell ref="D127:D129"/>
    <mergeCell ref="E127:E140"/>
    <mergeCell ref="F127:M127"/>
    <mergeCell ref="N127:N140"/>
    <mergeCell ref="O127:V127"/>
    <mergeCell ref="W127:W140"/>
    <mergeCell ref="X127:AD127"/>
    <mergeCell ref="O139:P140"/>
    <mergeCell ref="S128:T128"/>
    <mergeCell ref="U128:V128"/>
    <mergeCell ref="X128:Y128"/>
    <mergeCell ref="Z128:AA128"/>
    <mergeCell ref="AB128:AC128"/>
    <mergeCell ref="AD128:AD129"/>
    <mergeCell ref="F128:G128"/>
    <mergeCell ref="H128:I128"/>
    <mergeCell ref="J128:K128"/>
    <mergeCell ref="L128:M128"/>
    <mergeCell ref="O128:P128"/>
    <mergeCell ref="Q128:R128"/>
    <mergeCell ref="I107:O107"/>
    <mergeCell ref="R107:W107"/>
    <mergeCell ref="Y107:AD107"/>
    <mergeCell ref="A109:AG109"/>
    <mergeCell ref="D118:AD118"/>
    <mergeCell ref="D119:AD119"/>
    <mergeCell ref="AD99:AD100"/>
    <mergeCell ref="R104:V104"/>
    <mergeCell ref="AA104:AD104"/>
    <mergeCell ref="D105:G105"/>
    <mergeCell ref="I105:M105"/>
    <mergeCell ref="R105:V105"/>
    <mergeCell ref="Z105:AC105"/>
    <mergeCell ref="Q99:R100"/>
    <mergeCell ref="S99:T100"/>
    <mergeCell ref="U99:V100"/>
    <mergeCell ref="X99:Y100"/>
    <mergeCell ref="Z99:AA100"/>
    <mergeCell ref="AB99:AC100"/>
    <mergeCell ref="D99:D100"/>
    <mergeCell ref="F99:G100"/>
    <mergeCell ref="H99:I100"/>
    <mergeCell ref="J99:K100"/>
    <mergeCell ref="L99:M100"/>
    <mergeCell ref="D80:AD80"/>
    <mergeCell ref="D82:AD82"/>
    <mergeCell ref="D84:AD84"/>
    <mergeCell ref="D87:D89"/>
    <mergeCell ref="E87:E100"/>
    <mergeCell ref="F87:M87"/>
    <mergeCell ref="N87:N100"/>
    <mergeCell ref="O87:V87"/>
    <mergeCell ref="W87:W100"/>
    <mergeCell ref="X87:AD87"/>
    <mergeCell ref="O99:P100"/>
    <mergeCell ref="S88:T88"/>
    <mergeCell ref="U88:V88"/>
    <mergeCell ref="X88:Y88"/>
    <mergeCell ref="Z88:AA88"/>
    <mergeCell ref="AB88:AC88"/>
    <mergeCell ref="AD88:AD89"/>
    <mergeCell ref="F88:G88"/>
    <mergeCell ref="H88:I88"/>
    <mergeCell ref="J88:K88"/>
    <mergeCell ref="L88:M88"/>
    <mergeCell ref="O88:P88"/>
    <mergeCell ref="Q88:R88"/>
    <mergeCell ref="I68:O68"/>
    <mergeCell ref="R68:W68"/>
    <mergeCell ref="Y68:AD68"/>
    <mergeCell ref="A70:AG70"/>
    <mergeCell ref="D78:AD78"/>
    <mergeCell ref="D79:AD79"/>
    <mergeCell ref="AD60:AD61"/>
    <mergeCell ref="R65:V65"/>
    <mergeCell ref="AA65:AD65"/>
    <mergeCell ref="D66:G66"/>
    <mergeCell ref="I66:M66"/>
    <mergeCell ref="R66:V66"/>
    <mergeCell ref="Z66:AC66"/>
    <mergeCell ref="Q60:R61"/>
    <mergeCell ref="S60:T61"/>
    <mergeCell ref="U60:V61"/>
    <mergeCell ref="X60:Y61"/>
    <mergeCell ref="Z60:AA61"/>
    <mergeCell ref="AB60:AC61"/>
    <mergeCell ref="D60:D61"/>
    <mergeCell ref="F60:G61"/>
    <mergeCell ref="H60:I61"/>
    <mergeCell ref="J60:K61"/>
    <mergeCell ref="L60:M61"/>
    <mergeCell ref="R31:W31"/>
    <mergeCell ref="D41:AD41"/>
    <mergeCell ref="D43:AD43"/>
    <mergeCell ref="D45:AD45"/>
    <mergeCell ref="D48:D50"/>
    <mergeCell ref="E48:E61"/>
    <mergeCell ref="F48:M48"/>
    <mergeCell ref="N48:N61"/>
    <mergeCell ref="O48:V48"/>
    <mergeCell ref="W48:W61"/>
    <mergeCell ref="X48:AD48"/>
    <mergeCell ref="O60:P61"/>
    <mergeCell ref="S49:T49"/>
    <mergeCell ref="U49:V49"/>
    <mergeCell ref="X49:Y49"/>
    <mergeCell ref="Z49:AA49"/>
    <mergeCell ref="AB49:AC49"/>
    <mergeCell ref="AD49:AD50"/>
    <mergeCell ref="F49:G49"/>
    <mergeCell ref="H49:I49"/>
    <mergeCell ref="J49:K49"/>
    <mergeCell ref="L49:M49"/>
    <mergeCell ref="O49:P49"/>
    <mergeCell ref="Q49:R49"/>
    <mergeCell ref="H23:I24"/>
    <mergeCell ref="A33:AG33"/>
    <mergeCell ref="D39:AD39"/>
    <mergeCell ref="D40:AD40"/>
    <mergeCell ref="AD23:AD24"/>
    <mergeCell ref="R28:V28"/>
    <mergeCell ref="AA28:AD28"/>
    <mergeCell ref="D29:G29"/>
    <mergeCell ref="I29:M29"/>
    <mergeCell ref="R29:V29"/>
    <mergeCell ref="Z29:AC29"/>
    <mergeCell ref="Q23:R24"/>
    <mergeCell ref="S23:T24"/>
    <mergeCell ref="U23:V24"/>
    <mergeCell ref="X23:Y24"/>
    <mergeCell ref="Z23:AA24"/>
    <mergeCell ref="AB23:AC24"/>
    <mergeCell ref="L23:M24"/>
    <mergeCell ref="O23:P24"/>
    <mergeCell ref="W11:W24"/>
    <mergeCell ref="X11:AD11"/>
    <mergeCell ref="F12:G12"/>
    <mergeCell ref="H12:I12"/>
    <mergeCell ref="I31:O31"/>
    <mergeCell ref="J23:K24"/>
    <mergeCell ref="Y31:AD31"/>
    <mergeCell ref="J12:K12"/>
    <mergeCell ref="L12:M12"/>
    <mergeCell ref="O12:P12"/>
    <mergeCell ref="Q12:R12"/>
    <mergeCell ref="S12:T12"/>
    <mergeCell ref="U12:V12"/>
    <mergeCell ref="D2:AD2"/>
    <mergeCell ref="D3:AD3"/>
    <mergeCell ref="D4:AD4"/>
    <mergeCell ref="D6:AD6"/>
    <mergeCell ref="D8:AD8"/>
    <mergeCell ref="D11:D13"/>
    <mergeCell ref="E11:E24"/>
    <mergeCell ref="F11:M11"/>
    <mergeCell ref="N11:N24"/>
    <mergeCell ref="O11:V11"/>
    <mergeCell ref="X12:Y12"/>
    <mergeCell ref="Z12:AA12"/>
    <mergeCell ref="AB12:AC12"/>
    <mergeCell ref="AD12:AD13"/>
    <mergeCell ref="D23:D24"/>
    <mergeCell ref="F23:G24"/>
  </mergeCells>
  <pageMargins left="0" right="0.2" top="0.25" bottom="0.25" header="0.3" footer="0.3"/>
  <pageSetup scale="93" orientation="landscape" r:id="rId1"/>
  <headerFooter>
    <oddFooter>Page &amp;P</oddFooter>
  </headerFooter>
  <rowBreaks count="5" manualBreakCount="5">
    <brk id="76" max="16383" man="1"/>
    <brk id="155" max="16383" man="1"/>
    <brk id="194" max="16383" man="1"/>
    <brk id="233" max="16383" man="1"/>
    <brk id="27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D1"/>
  <sheetViews>
    <sheetView workbookViewId="0">
      <selection sqref="A1:D1"/>
    </sheetView>
  </sheetViews>
  <sheetFormatPr defaultRowHeight="15"/>
  <sheetData>
    <row r="1" spans="1:4">
      <c r="A1" s="54" t="s">
        <v>54</v>
      </c>
      <c r="B1" s="55" t="s">
        <v>55</v>
      </c>
      <c r="C1" s="56" t="s">
        <v>56</v>
      </c>
      <c r="D1" s="57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5 th FA 1</vt:lpstr>
      <vt:lpstr>Sheet3</vt:lpstr>
      <vt:lpstr>'5 th FA 1'!Print_Area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2017-03-20T05:49:25Z</cp:lastPrinted>
  <dcterms:created xsi:type="dcterms:W3CDTF">2014-10-21T03:08:45Z</dcterms:created>
  <dcterms:modified xsi:type="dcterms:W3CDTF">2017-03-20T05:51:06Z</dcterms:modified>
</cp:coreProperties>
</file>