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15135" windowHeight="8130"/>
  </bookViews>
  <sheets>
    <sheet name="3 rd FA 1" sheetId="4" r:id="rId1"/>
    <sheet name="Sheet3" sheetId="3" r:id="rId2"/>
  </sheets>
  <calcPr calcId="124519"/>
</workbook>
</file>

<file path=xl/calcChain.xml><?xml version="1.0" encoding="utf-8"?>
<calcChain xmlns="http://schemas.openxmlformats.org/spreadsheetml/2006/main">
  <c r="K409" i="4"/>
  <c r="K408"/>
  <c r="K407"/>
  <c r="K404"/>
  <c r="K403"/>
  <c r="K402"/>
  <c r="K401"/>
  <c r="K368"/>
  <c r="K369"/>
  <c r="K370"/>
  <c r="K365"/>
  <c r="K364"/>
  <c r="K363"/>
  <c r="K362"/>
  <c r="K290"/>
  <c r="K291"/>
  <c r="K292"/>
  <c r="K287"/>
  <c r="K286"/>
  <c r="K285"/>
  <c r="K284"/>
  <c r="K248"/>
  <c r="K247"/>
  <c r="K246"/>
  <c r="K245"/>
  <c r="L676"/>
  <c r="M676"/>
  <c r="L677"/>
  <c r="M677"/>
  <c r="T22" l="1"/>
  <c r="U22"/>
  <c r="U20"/>
  <c r="AB20" s="1"/>
  <c r="AC20" s="1"/>
  <c r="V20"/>
  <c r="U21"/>
  <c r="L758"/>
  <c r="M758" s="1"/>
  <c r="L755"/>
  <c r="M755" s="1"/>
  <c r="L754"/>
  <c r="M754" s="1"/>
  <c r="L753"/>
  <c r="M753" s="1"/>
  <c r="L752"/>
  <c r="M752" s="1"/>
  <c r="L719"/>
  <c r="M719" s="1"/>
  <c r="L716"/>
  <c r="M716" s="1"/>
  <c r="L715"/>
  <c r="M715" s="1"/>
  <c r="L714"/>
  <c r="M714" s="1"/>
  <c r="L713"/>
  <c r="M713" s="1"/>
  <c r="L680"/>
  <c r="M680" s="1"/>
  <c r="L675"/>
  <c r="M675" s="1"/>
  <c r="L674"/>
  <c r="M674" s="1"/>
  <c r="L641"/>
  <c r="M641" s="1"/>
  <c r="L638"/>
  <c r="M638" s="1"/>
  <c r="L637"/>
  <c r="M637" s="1"/>
  <c r="L636"/>
  <c r="M636" s="1"/>
  <c r="L635"/>
  <c r="M635" s="1"/>
  <c r="L602"/>
  <c r="M602" s="1"/>
  <c r="L599"/>
  <c r="M599" s="1"/>
  <c r="L598"/>
  <c r="M598" s="1"/>
  <c r="L597"/>
  <c r="M597" s="1"/>
  <c r="L596"/>
  <c r="M596" s="1"/>
  <c r="L563"/>
  <c r="M563" s="1"/>
  <c r="L560"/>
  <c r="M560" s="1"/>
  <c r="L559"/>
  <c r="M559" s="1"/>
  <c r="L558"/>
  <c r="M558" s="1"/>
  <c r="L557"/>
  <c r="M557" s="1"/>
  <c r="L524"/>
  <c r="M524" s="1"/>
  <c r="L521"/>
  <c r="M521" s="1"/>
  <c r="L520"/>
  <c r="M520" s="1"/>
  <c r="L519"/>
  <c r="M519" s="1"/>
  <c r="L518"/>
  <c r="M518" s="1"/>
  <c r="L485"/>
  <c r="M485" s="1"/>
  <c r="L482"/>
  <c r="M482" s="1"/>
  <c r="L481"/>
  <c r="M481" s="1"/>
  <c r="L480"/>
  <c r="M480" s="1"/>
  <c r="L479"/>
  <c r="M479" s="1"/>
  <c r="L446"/>
  <c r="M446" s="1"/>
  <c r="L443"/>
  <c r="M443" s="1"/>
  <c r="L442"/>
  <c r="M442" s="1"/>
  <c r="L441"/>
  <c r="M441" s="1"/>
  <c r="L440"/>
  <c r="M440" s="1"/>
  <c r="L407"/>
  <c r="M407" s="1"/>
  <c r="L404"/>
  <c r="M404" s="1"/>
  <c r="L403"/>
  <c r="M403" s="1"/>
  <c r="L402"/>
  <c r="M402" s="1"/>
  <c r="L401"/>
  <c r="M401" s="1"/>
  <c r="L368"/>
  <c r="M368" s="1"/>
  <c r="L365"/>
  <c r="M365" s="1"/>
  <c r="L364"/>
  <c r="M364" s="1"/>
  <c r="L363"/>
  <c r="M363" s="1"/>
  <c r="L362"/>
  <c r="M362" s="1"/>
  <c r="L329"/>
  <c r="M329" s="1"/>
  <c r="L326"/>
  <c r="M326" s="1"/>
  <c r="L325"/>
  <c r="M325" s="1"/>
  <c r="L324"/>
  <c r="M324" s="1"/>
  <c r="L323"/>
  <c r="M323" s="1"/>
  <c r="L290"/>
  <c r="M290" s="1"/>
  <c r="L287"/>
  <c r="M287" s="1"/>
  <c r="L286"/>
  <c r="M286" s="1"/>
  <c r="L285"/>
  <c r="M285" s="1"/>
  <c r="L284"/>
  <c r="M284" s="1"/>
  <c r="L251"/>
  <c r="M251" s="1"/>
  <c r="L248"/>
  <c r="M248" s="1"/>
  <c r="L247"/>
  <c r="M247" s="1"/>
  <c r="L246"/>
  <c r="M246" s="1"/>
  <c r="L245"/>
  <c r="M245" s="1"/>
  <c r="L212"/>
  <c r="M212" s="1"/>
  <c r="L209"/>
  <c r="M209" s="1"/>
  <c r="L208"/>
  <c r="M208" s="1"/>
  <c r="L207"/>
  <c r="M207" s="1"/>
  <c r="L206"/>
  <c r="M206" s="1"/>
  <c r="L173"/>
  <c r="M173" s="1"/>
  <c r="L170"/>
  <c r="M170" s="1"/>
  <c r="L169"/>
  <c r="M169" s="1"/>
  <c r="L168"/>
  <c r="M168" s="1"/>
  <c r="L167"/>
  <c r="M167" s="1"/>
  <c r="L134"/>
  <c r="M134" s="1"/>
  <c r="L131"/>
  <c r="M131" s="1"/>
  <c r="L130"/>
  <c r="M130" s="1"/>
  <c r="L129"/>
  <c r="M129" s="1"/>
  <c r="L128"/>
  <c r="M128" s="1"/>
  <c r="M95"/>
  <c r="L95"/>
  <c r="M92"/>
  <c r="L92"/>
  <c r="M91"/>
  <c r="L91"/>
  <c r="M90"/>
  <c r="L90"/>
  <c r="M89"/>
  <c r="L89"/>
  <c r="L56"/>
  <c r="M56" s="1"/>
  <c r="L53"/>
  <c r="M53" s="1"/>
  <c r="L52"/>
  <c r="M52" s="1"/>
  <c r="L51"/>
  <c r="M51" s="1"/>
  <c r="L50"/>
  <c r="M50" s="1"/>
  <c r="L20"/>
  <c r="M20" s="1"/>
  <c r="L17"/>
  <c r="M17" s="1"/>
  <c r="L16"/>
  <c r="M16" s="1"/>
  <c r="L15"/>
  <c r="M15" s="1"/>
  <c r="L14"/>
  <c r="M14" s="1"/>
  <c r="T58"/>
  <c r="T57"/>
  <c r="U56"/>
  <c r="V56" s="1"/>
  <c r="T56"/>
  <c r="V53"/>
  <c r="U53"/>
  <c r="T53"/>
  <c r="U52"/>
  <c r="V52" s="1"/>
  <c r="T52"/>
  <c r="U51"/>
  <c r="V51" s="1"/>
  <c r="T51"/>
  <c r="U50"/>
  <c r="V50" s="1"/>
  <c r="T50"/>
  <c r="T97"/>
  <c r="T96"/>
  <c r="U95"/>
  <c r="V95" s="1"/>
  <c r="T95"/>
  <c r="V92"/>
  <c r="U92"/>
  <c r="T92"/>
  <c r="U91"/>
  <c r="V91" s="1"/>
  <c r="T91"/>
  <c r="U90"/>
  <c r="V90" s="1"/>
  <c r="T90"/>
  <c r="U89"/>
  <c r="V89" s="1"/>
  <c r="T89"/>
  <c r="T136"/>
  <c r="T135"/>
  <c r="U134"/>
  <c r="V134" s="1"/>
  <c r="T134"/>
  <c r="U131"/>
  <c r="V131" s="1"/>
  <c r="T131"/>
  <c r="U130"/>
  <c r="V130" s="1"/>
  <c r="T130"/>
  <c r="V129"/>
  <c r="U129"/>
  <c r="T129"/>
  <c r="U128"/>
  <c r="V128" s="1"/>
  <c r="T128"/>
  <c r="T175"/>
  <c r="T174"/>
  <c r="U173"/>
  <c r="V173" s="1"/>
  <c r="T173"/>
  <c r="V170"/>
  <c r="U170"/>
  <c r="T170"/>
  <c r="U169"/>
  <c r="V169" s="1"/>
  <c r="T169"/>
  <c r="U168"/>
  <c r="V168" s="1"/>
  <c r="T168"/>
  <c r="U167"/>
  <c r="V167" s="1"/>
  <c r="T167"/>
  <c r="T214"/>
  <c r="T213"/>
  <c r="U212"/>
  <c r="V212" s="1"/>
  <c r="T212"/>
  <c r="U209"/>
  <c r="V209" s="1"/>
  <c r="T209"/>
  <c r="U208"/>
  <c r="V208" s="1"/>
  <c r="T208"/>
  <c r="U207"/>
  <c r="V207" s="1"/>
  <c r="T207"/>
  <c r="U206"/>
  <c r="V206" s="1"/>
  <c r="T206"/>
  <c r="T253"/>
  <c r="T252"/>
  <c r="U251"/>
  <c r="V251" s="1"/>
  <c r="T251"/>
  <c r="U248"/>
  <c r="V248" s="1"/>
  <c r="T248"/>
  <c r="U247"/>
  <c r="V247" s="1"/>
  <c r="T247"/>
  <c r="U246"/>
  <c r="V246" s="1"/>
  <c r="T246"/>
  <c r="U245"/>
  <c r="V245" s="1"/>
  <c r="T245"/>
  <c r="T292"/>
  <c r="T291"/>
  <c r="U290"/>
  <c r="V290" s="1"/>
  <c r="T290"/>
  <c r="U287"/>
  <c r="V287" s="1"/>
  <c r="T287"/>
  <c r="U286"/>
  <c r="V286" s="1"/>
  <c r="T286"/>
  <c r="U285"/>
  <c r="V285" s="1"/>
  <c r="T285"/>
  <c r="U284"/>
  <c r="V284" s="1"/>
  <c r="T284"/>
  <c r="T331"/>
  <c r="T330"/>
  <c r="U329"/>
  <c r="V329" s="1"/>
  <c r="T329"/>
  <c r="U326"/>
  <c r="V326" s="1"/>
  <c r="T326"/>
  <c r="U325"/>
  <c r="V325" s="1"/>
  <c r="T325"/>
  <c r="U324"/>
  <c r="V324" s="1"/>
  <c r="T324"/>
  <c r="U323"/>
  <c r="V323" s="1"/>
  <c r="T323"/>
  <c r="T370"/>
  <c r="T369"/>
  <c r="U368"/>
  <c r="V368" s="1"/>
  <c r="T368"/>
  <c r="U365"/>
  <c r="V365" s="1"/>
  <c r="T365"/>
  <c r="U364"/>
  <c r="V364" s="1"/>
  <c r="T364"/>
  <c r="V363"/>
  <c r="U363"/>
  <c r="T363"/>
  <c r="U362"/>
  <c r="V362" s="1"/>
  <c r="T362"/>
  <c r="T409"/>
  <c r="T408"/>
  <c r="U407"/>
  <c r="V407" s="1"/>
  <c r="T407"/>
  <c r="U404"/>
  <c r="V404" s="1"/>
  <c r="T404"/>
  <c r="U403"/>
  <c r="V403" s="1"/>
  <c r="T403"/>
  <c r="U402"/>
  <c r="V402" s="1"/>
  <c r="T402"/>
  <c r="U401"/>
  <c r="V401" s="1"/>
  <c r="T401"/>
  <c r="U448"/>
  <c r="V448" s="1"/>
  <c r="T448"/>
  <c r="V447"/>
  <c r="U447"/>
  <c r="T447"/>
  <c r="U446"/>
  <c r="V446" s="1"/>
  <c r="T446"/>
  <c r="U443"/>
  <c r="V443" s="1"/>
  <c r="T443"/>
  <c r="U442"/>
  <c r="V442" s="1"/>
  <c r="T442"/>
  <c r="V441"/>
  <c r="U441"/>
  <c r="T441"/>
  <c r="U440"/>
  <c r="V440" s="1"/>
  <c r="T440"/>
  <c r="T487"/>
  <c r="T486"/>
  <c r="U485"/>
  <c r="V485" s="1"/>
  <c r="T485"/>
  <c r="V482"/>
  <c r="U482"/>
  <c r="T482"/>
  <c r="U481"/>
  <c r="V481" s="1"/>
  <c r="T481"/>
  <c r="U480"/>
  <c r="V480" s="1"/>
  <c r="T480"/>
  <c r="U479"/>
  <c r="V479" s="1"/>
  <c r="T479"/>
  <c r="T526"/>
  <c r="T525"/>
  <c r="U524"/>
  <c r="V524" s="1"/>
  <c r="T524"/>
  <c r="U521"/>
  <c r="V521" s="1"/>
  <c r="T521"/>
  <c r="U520"/>
  <c r="V520" s="1"/>
  <c r="T520"/>
  <c r="V519"/>
  <c r="U519"/>
  <c r="T519"/>
  <c r="U518"/>
  <c r="V518" s="1"/>
  <c r="T518"/>
  <c r="T565"/>
  <c r="T564"/>
  <c r="U563"/>
  <c r="V563" s="1"/>
  <c r="T563"/>
  <c r="U560"/>
  <c r="V560" s="1"/>
  <c r="T560"/>
  <c r="V559"/>
  <c r="U559"/>
  <c r="T559"/>
  <c r="U558"/>
  <c r="V558" s="1"/>
  <c r="T558"/>
  <c r="U557"/>
  <c r="V557" s="1"/>
  <c r="T557"/>
  <c r="T604"/>
  <c r="T603"/>
  <c r="U602"/>
  <c r="V602" s="1"/>
  <c r="T602"/>
  <c r="U599"/>
  <c r="V599" s="1"/>
  <c r="T599"/>
  <c r="U598"/>
  <c r="V598" s="1"/>
  <c r="T598"/>
  <c r="V597"/>
  <c r="U597"/>
  <c r="T597"/>
  <c r="U596"/>
  <c r="V596" s="1"/>
  <c r="T596"/>
  <c r="T643"/>
  <c r="T642"/>
  <c r="U641"/>
  <c r="V641" s="1"/>
  <c r="T641"/>
  <c r="U638"/>
  <c r="V638" s="1"/>
  <c r="T638"/>
  <c r="U637"/>
  <c r="V637" s="1"/>
  <c r="T637"/>
  <c r="U636"/>
  <c r="V636" s="1"/>
  <c r="T636"/>
  <c r="U635"/>
  <c r="V635" s="1"/>
  <c r="T635"/>
  <c r="T682"/>
  <c r="T681"/>
  <c r="U680"/>
  <c r="V680" s="1"/>
  <c r="T680"/>
  <c r="V677"/>
  <c r="U677"/>
  <c r="T677"/>
  <c r="U676"/>
  <c r="V676" s="1"/>
  <c r="T676"/>
  <c r="U675"/>
  <c r="V675" s="1"/>
  <c r="T675"/>
  <c r="U674"/>
  <c r="V674" s="1"/>
  <c r="T674"/>
  <c r="T721"/>
  <c r="T720"/>
  <c r="U719"/>
  <c r="V719" s="1"/>
  <c r="T719"/>
  <c r="U716"/>
  <c r="V716" s="1"/>
  <c r="T716"/>
  <c r="U715"/>
  <c r="V715" s="1"/>
  <c r="T715"/>
  <c r="U714"/>
  <c r="V714" s="1"/>
  <c r="T714"/>
  <c r="U713"/>
  <c r="V713" s="1"/>
  <c r="T713"/>
  <c r="T760"/>
  <c r="T759"/>
  <c r="U758"/>
  <c r="V758" s="1"/>
  <c r="T758"/>
  <c r="U755"/>
  <c r="V755" s="1"/>
  <c r="T755"/>
  <c r="V754"/>
  <c r="U754"/>
  <c r="T754"/>
  <c r="U753"/>
  <c r="V753" s="1"/>
  <c r="T753"/>
  <c r="U752"/>
  <c r="V752" s="1"/>
  <c r="T752"/>
  <c r="Z760"/>
  <c r="AA760" s="1"/>
  <c r="Z759"/>
  <c r="AA759" s="1"/>
  <c r="Z758"/>
  <c r="AA758" s="1"/>
  <c r="X758"/>
  <c r="Y758" s="1"/>
  <c r="Z755"/>
  <c r="AA755" s="1"/>
  <c r="X755"/>
  <c r="Y755" s="1"/>
  <c r="AB754"/>
  <c r="AC754" s="1"/>
  <c r="Z754"/>
  <c r="AA754" s="1"/>
  <c r="X754"/>
  <c r="Y754" s="1"/>
  <c r="Z753"/>
  <c r="AA753" s="1"/>
  <c r="X753"/>
  <c r="Y753" s="1"/>
  <c r="AB752"/>
  <c r="AC752" s="1"/>
  <c r="Z752"/>
  <c r="AA752" s="1"/>
  <c r="X752"/>
  <c r="Y752" s="1"/>
  <c r="Z721"/>
  <c r="AA721" s="1"/>
  <c r="Z720"/>
  <c r="AA720" s="1"/>
  <c r="AB719"/>
  <c r="AC719" s="1"/>
  <c r="Z719"/>
  <c r="AA719" s="1"/>
  <c r="X719"/>
  <c r="Y719" s="1"/>
  <c r="Z716"/>
  <c r="AA716" s="1"/>
  <c r="X716"/>
  <c r="Y716" s="1"/>
  <c r="AB715"/>
  <c r="AC715" s="1"/>
  <c r="Z715"/>
  <c r="AA715" s="1"/>
  <c r="X715"/>
  <c r="Y715" s="1"/>
  <c r="Z714"/>
  <c r="AA714" s="1"/>
  <c r="X714"/>
  <c r="Y714" s="1"/>
  <c r="AB713"/>
  <c r="AC713" s="1"/>
  <c r="Z713"/>
  <c r="AA713" s="1"/>
  <c r="X713"/>
  <c r="Y713" s="1"/>
  <c r="Z682"/>
  <c r="AA682" s="1"/>
  <c r="Z681"/>
  <c r="AA681" s="1"/>
  <c r="Z680"/>
  <c r="AA680" s="1"/>
  <c r="X680"/>
  <c r="Y680" s="1"/>
  <c r="AB677"/>
  <c r="AC677" s="1"/>
  <c r="Z677"/>
  <c r="AA677" s="1"/>
  <c r="X677"/>
  <c r="Y677" s="1"/>
  <c r="Z676"/>
  <c r="AA676" s="1"/>
  <c r="X676"/>
  <c r="Y676" s="1"/>
  <c r="Z675"/>
  <c r="AA675" s="1"/>
  <c r="X675"/>
  <c r="Y675" s="1"/>
  <c r="Z674"/>
  <c r="AA674" s="1"/>
  <c r="X674"/>
  <c r="Y674" s="1"/>
  <c r="Z643"/>
  <c r="AA643" s="1"/>
  <c r="Z642"/>
  <c r="AA642" s="1"/>
  <c r="Z641"/>
  <c r="AA641" s="1"/>
  <c r="X641"/>
  <c r="Y641" s="1"/>
  <c r="AB638"/>
  <c r="AC638" s="1"/>
  <c r="Z638"/>
  <c r="AA638" s="1"/>
  <c r="X638"/>
  <c r="Y638" s="1"/>
  <c r="Z637"/>
  <c r="AA637" s="1"/>
  <c r="X637"/>
  <c r="Y637" s="1"/>
  <c r="AB636"/>
  <c r="AC636" s="1"/>
  <c r="Z636"/>
  <c r="AA636" s="1"/>
  <c r="X636"/>
  <c r="Y636" s="1"/>
  <c r="Z635"/>
  <c r="AA635" s="1"/>
  <c r="X635"/>
  <c r="Y635" s="1"/>
  <c r="Z604"/>
  <c r="AA604" s="1"/>
  <c r="Z603"/>
  <c r="AA603" s="1"/>
  <c r="AB602"/>
  <c r="AC602" s="1"/>
  <c r="Z602"/>
  <c r="AA602" s="1"/>
  <c r="X602"/>
  <c r="Y602" s="1"/>
  <c r="Z599"/>
  <c r="AA599" s="1"/>
  <c r="X599"/>
  <c r="Y599" s="1"/>
  <c r="Z598"/>
  <c r="AA598" s="1"/>
  <c r="X598"/>
  <c r="Y598" s="1"/>
  <c r="AB597"/>
  <c r="AC597" s="1"/>
  <c r="Z597"/>
  <c r="AA597" s="1"/>
  <c r="X597"/>
  <c r="Y597" s="1"/>
  <c r="Z596"/>
  <c r="AA596" s="1"/>
  <c r="X596"/>
  <c r="Y596" s="1"/>
  <c r="Z565"/>
  <c r="AA565" s="1"/>
  <c r="Z564"/>
  <c r="AA564" s="1"/>
  <c r="Z563"/>
  <c r="AA563" s="1"/>
  <c r="X563"/>
  <c r="Y563" s="1"/>
  <c r="Z560"/>
  <c r="AA560" s="1"/>
  <c r="X560"/>
  <c r="Y560" s="1"/>
  <c r="AB559"/>
  <c r="AC559" s="1"/>
  <c r="Z559"/>
  <c r="AA559" s="1"/>
  <c r="X559"/>
  <c r="Y559" s="1"/>
  <c r="AB558"/>
  <c r="AC558" s="1"/>
  <c r="Z558"/>
  <c r="AA558" s="1"/>
  <c r="X558"/>
  <c r="Y558" s="1"/>
  <c r="AB557"/>
  <c r="AC557" s="1"/>
  <c r="Z557"/>
  <c r="AA557" s="1"/>
  <c r="X557"/>
  <c r="Y557" s="1"/>
  <c r="Z526"/>
  <c r="AA526" s="1"/>
  <c r="Z525"/>
  <c r="AA525" s="1"/>
  <c r="AB524"/>
  <c r="AC524" s="1"/>
  <c r="Z524"/>
  <c r="AA524" s="1"/>
  <c r="X524"/>
  <c r="Y524" s="1"/>
  <c r="AB521"/>
  <c r="AC521" s="1"/>
  <c r="Z521"/>
  <c r="AA521" s="1"/>
  <c r="X521"/>
  <c r="Y521" s="1"/>
  <c r="Z520"/>
  <c r="AA520" s="1"/>
  <c r="X520"/>
  <c r="Y520" s="1"/>
  <c r="AB519"/>
  <c r="AC519" s="1"/>
  <c r="Z519"/>
  <c r="AA519" s="1"/>
  <c r="X519"/>
  <c r="Y519" s="1"/>
  <c r="Z518"/>
  <c r="AA518" s="1"/>
  <c r="X518"/>
  <c r="Y518" s="1"/>
  <c r="Z487"/>
  <c r="AA487" s="1"/>
  <c r="Z486"/>
  <c r="AA486" s="1"/>
  <c r="AB485"/>
  <c r="AC485" s="1"/>
  <c r="Z485"/>
  <c r="AA485" s="1"/>
  <c r="X485"/>
  <c r="Y485" s="1"/>
  <c r="AB482"/>
  <c r="AC482" s="1"/>
  <c r="Z482"/>
  <c r="AA482" s="1"/>
  <c r="X482"/>
  <c r="Y482" s="1"/>
  <c r="AB481"/>
  <c r="AC481" s="1"/>
  <c r="Z481"/>
  <c r="AA481" s="1"/>
  <c r="X481"/>
  <c r="Y481" s="1"/>
  <c r="AB480"/>
  <c r="AC480" s="1"/>
  <c r="Z480"/>
  <c r="AA480" s="1"/>
  <c r="X480"/>
  <c r="Y480" s="1"/>
  <c r="AB479"/>
  <c r="AC479" s="1"/>
  <c r="Z479"/>
  <c r="AA479" s="1"/>
  <c r="X479"/>
  <c r="Y479" s="1"/>
  <c r="Z448"/>
  <c r="AA448" s="1"/>
  <c r="Z447"/>
  <c r="AA447" s="1"/>
  <c r="AB446"/>
  <c r="AC446" s="1"/>
  <c r="Z446"/>
  <c r="AA446" s="1"/>
  <c r="X446"/>
  <c r="Y446" s="1"/>
  <c r="Z443"/>
  <c r="AA443" s="1"/>
  <c r="X443"/>
  <c r="Y443" s="1"/>
  <c r="Z442"/>
  <c r="AA442" s="1"/>
  <c r="X442"/>
  <c r="Y442" s="1"/>
  <c r="Z441"/>
  <c r="AA441" s="1"/>
  <c r="X441"/>
  <c r="Y441" s="1"/>
  <c r="AB440"/>
  <c r="AC440" s="1"/>
  <c r="Z440"/>
  <c r="AA440" s="1"/>
  <c r="X440"/>
  <c r="Y440" s="1"/>
  <c r="Z409"/>
  <c r="AA409" s="1"/>
  <c r="Z408"/>
  <c r="AA408" s="1"/>
  <c r="AB407"/>
  <c r="AC407" s="1"/>
  <c r="Z407"/>
  <c r="AA407" s="1"/>
  <c r="X407"/>
  <c r="Y407" s="1"/>
  <c r="AB404"/>
  <c r="AC404" s="1"/>
  <c r="Z404"/>
  <c r="AA404" s="1"/>
  <c r="X404"/>
  <c r="Y404" s="1"/>
  <c r="AB403"/>
  <c r="AC403" s="1"/>
  <c r="Z403"/>
  <c r="AA403" s="1"/>
  <c r="X403"/>
  <c r="Y403" s="1"/>
  <c r="AB402"/>
  <c r="AC402" s="1"/>
  <c r="Z402"/>
  <c r="AA402" s="1"/>
  <c r="X402"/>
  <c r="Y402" s="1"/>
  <c r="AB401"/>
  <c r="AC401" s="1"/>
  <c r="Z401"/>
  <c r="AA401" s="1"/>
  <c r="X401"/>
  <c r="Y401" s="1"/>
  <c r="Z370"/>
  <c r="AA370" s="1"/>
  <c r="Z369"/>
  <c r="AA369" s="1"/>
  <c r="AB368"/>
  <c r="AC368" s="1"/>
  <c r="Z368"/>
  <c r="AA368" s="1"/>
  <c r="X368"/>
  <c r="Y368" s="1"/>
  <c r="AB365"/>
  <c r="AC365" s="1"/>
  <c r="Z365"/>
  <c r="AA365" s="1"/>
  <c r="X365"/>
  <c r="Y365" s="1"/>
  <c r="AB364"/>
  <c r="AC364" s="1"/>
  <c r="Z364"/>
  <c r="AA364" s="1"/>
  <c r="X364"/>
  <c r="Y364" s="1"/>
  <c r="AB363"/>
  <c r="AC363" s="1"/>
  <c r="Z363"/>
  <c r="AA363" s="1"/>
  <c r="X363"/>
  <c r="Y363" s="1"/>
  <c r="AB362"/>
  <c r="AC362" s="1"/>
  <c r="Z362"/>
  <c r="AA362" s="1"/>
  <c r="X362"/>
  <c r="Y362" s="1"/>
  <c r="Z331"/>
  <c r="AA331" s="1"/>
  <c r="Z330"/>
  <c r="AA330" s="1"/>
  <c r="AB329"/>
  <c r="AC329" s="1"/>
  <c r="Z329"/>
  <c r="AA329" s="1"/>
  <c r="X329"/>
  <c r="Y329" s="1"/>
  <c r="AB326"/>
  <c r="AC326" s="1"/>
  <c r="Z326"/>
  <c r="AA326" s="1"/>
  <c r="X326"/>
  <c r="Y326" s="1"/>
  <c r="AB325"/>
  <c r="AC325" s="1"/>
  <c r="Z325"/>
  <c r="AA325" s="1"/>
  <c r="X325"/>
  <c r="Y325" s="1"/>
  <c r="AB324"/>
  <c r="AC324" s="1"/>
  <c r="Z324"/>
  <c r="AA324" s="1"/>
  <c r="X324"/>
  <c r="Y324" s="1"/>
  <c r="AB323"/>
  <c r="AC323" s="1"/>
  <c r="Z323"/>
  <c r="AA323" s="1"/>
  <c r="X323"/>
  <c r="Y323" s="1"/>
  <c r="Z292"/>
  <c r="AA292" s="1"/>
  <c r="Z291"/>
  <c r="AA291" s="1"/>
  <c r="AB290"/>
  <c r="AC290" s="1"/>
  <c r="Z290"/>
  <c r="AA290" s="1"/>
  <c r="X290"/>
  <c r="Y290" s="1"/>
  <c r="AB287"/>
  <c r="AC287" s="1"/>
  <c r="Z287"/>
  <c r="AA287" s="1"/>
  <c r="X287"/>
  <c r="Y287" s="1"/>
  <c r="AB286"/>
  <c r="AC286" s="1"/>
  <c r="Z286"/>
  <c r="AA286" s="1"/>
  <c r="X286"/>
  <c r="Y286" s="1"/>
  <c r="AB285"/>
  <c r="AC285" s="1"/>
  <c r="Z285"/>
  <c r="AA285" s="1"/>
  <c r="X285"/>
  <c r="Y285" s="1"/>
  <c r="AB284"/>
  <c r="AC284" s="1"/>
  <c r="Z284"/>
  <c r="AA284" s="1"/>
  <c r="X284"/>
  <c r="Y284" s="1"/>
  <c r="Z253"/>
  <c r="AA253" s="1"/>
  <c r="Z252"/>
  <c r="AA252" s="1"/>
  <c r="AB251"/>
  <c r="AC251" s="1"/>
  <c r="Z251"/>
  <c r="AA251" s="1"/>
  <c r="X251"/>
  <c r="Y251" s="1"/>
  <c r="AB248"/>
  <c r="AC248" s="1"/>
  <c r="Z248"/>
  <c r="AA248" s="1"/>
  <c r="X248"/>
  <c r="Y248" s="1"/>
  <c r="AB247"/>
  <c r="AC247" s="1"/>
  <c r="Z247"/>
  <c r="AA247" s="1"/>
  <c r="X247"/>
  <c r="Y247" s="1"/>
  <c r="AB246"/>
  <c r="AC246" s="1"/>
  <c r="Z246"/>
  <c r="AA246" s="1"/>
  <c r="X246"/>
  <c r="Y246" s="1"/>
  <c r="AB245"/>
  <c r="AC245" s="1"/>
  <c r="Z245"/>
  <c r="AA245" s="1"/>
  <c r="X245"/>
  <c r="Y245" s="1"/>
  <c r="Z214"/>
  <c r="AA214" s="1"/>
  <c r="Z213"/>
  <c r="AA213" s="1"/>
  <c r="Z212"/>
  <c r="AA212" s="1"/>
  <c r="X212"/>
  <c r="Y212" s="1"/>
  <c r="AB209"/>
  <c r="AC209" s="1"/>
  <c r="Z209"/>
  <c r="AA209" s="1"/>
  <c r="X209"/>
  <c r="Y209" s="1"/>
  <c r="Z208"/>
  <c r="AA208" s="1"/>
  <c r="X208"/>
  <c r="Y208" s="1"/>
  <c r="Z207"/>
  <c r="AA207" s="1"/>
  <c r="X207"/>
  <c r="Y207" s="1"/>
  <c r="Z206"/>
  <c r="AA206" s="1"/>
  <c r="X206"/>
  <c r="Y206" s="1"/>
  <c r="Z175"/>
  <c r="AA175" s="1"/>
  <c r="Z174"/>
  <c r="AA174" s="1"/>
  <c r="Z173"/>
  <c r="AA173" s="1"/>
  <c r="X173"/>
  <c r="Y173" s="1"/>
  <c r="AB170"/>
  <c r="AC170" s="1"/>
  <c r="Z170"/>
  <c r="AA170" s="1"/>
  <c r="X170"/>
  <c r="Y170" s="1"/>
  <c r="Z169"/>
  <c r="AA169" s="1"/>
  <c r="X169"/>
  <c r="Y169" s="1"/>
  <c r="AB168"/>
  <c r="AC168" s="1"/>
  <c r="Z168"/>
  <c r="AA168" s="1"/>
  <c r="X168"/>
  <c r="Y168" s="1"/>
  <c r="Z167"/>
  <c r="AA167" s="1"/>
  <c r="X167"/>
  <c r="Y167" s="1"/>
  <c r="Z136"/>
  <c r="AA136" s="1"/>
  <c r="Z135"/>
  <c r="AA135" s="1"/>
  <c r="AB134"/>
  <c r="AC134" s="1"/>
  <c r="Z134"/>
  <c r="AA134" s="1"/>
  <c r="X134"/>
  <c r="Y134" s="1"/>
  <c r="AB131"/>
  <c r="AC131" s="1"/>
  <c r="Z131"/>
  <c r="AA131" s="1"/>
  <c r="X131"/>
  <c r="Y131" s="1"/>
  <c r="AB130"/>
  <c r="AC130" s="1"/>
  <c r="Z130"/>
  <c r="AA130" s="1"/>
  <c r="X130"/>
  <c r="Y130" s="1"/>
  <c r="AB129"/>
  <c r="AC129" s="1"/>
  <c r="Z129"/>
  <c r="AA129" s="1"/>
  <c r="X129"/>
  <c r="Y129" s="1"/>
  <c r="AB128"/>
  <c r="AC128" s="1"/>
  <c r="Z128"/>
  <c r="AA128" s="1"/>
  <c r="X128"/>
  <c r="Y128" s="1"/>
  <c r="Z97"/>
  <c r="AA97" s="1"/>
  <c r="Z96"/>
  <c r="AA96" s="1"/>
  <c r="AB95"/>
  <c r="AC95" s="1"/>
  <c r="Z95"/>
  <c r="AA95" s="1"/>
  <c r="X95"/>
  <c r="Y95" s="1"/>
  <c r="AB92"/>
  <c r="AC92" s="1"/>
  <c r="Z92"/>
  <c r="AA92" s="1"/>
  <c r="X92"/>
  <c r="Y92" s="1"/>
  <c r="AB91"/>
  <c r="AC91" s="1"/>
  <c r="Z91"/>
  <c r="AA91" s="1"/>
  <c r="X91"/>
  <c r="Y91" s="1"/>
  <c r="AB90"/>
  <c r="AC90" s="1"/>
  <c r="Z90"/>
  <c r="AA90" s="1"/>
  <c r="X90"/>
  <c r="Y90" s="1"/>
  <c r="AB89"/>
  <c r="AC89" s="1"/>
  <c r="Z89"/>
  <c r="AA89" s="1"/>
  <c r="X89"/>
  <c r="Y89" s="1"/>
  <c r="Z58"/>
  <c r="AA58" s="1"/>
  <c r="Z57"/>
  <c r="AA57" s="1"/>
  <c r="AB56"/>
  <c r="AC56" s="1"/>
  <c r="Z56"/>
  <c r="AA56" s="1"/>
  <c r="X56"/>
  <c r="Y56" s="1"/>
  <c r="AB53"/>
  <c r="AC53" s="1"/>
  <c r="Z53"/>
  <c r="AA53" s="1"/>
  <c r="X53"/>
  <c r="Y53" s="1"/>
  <c r="AB52"/>
  <c r="AC52" s="1"/>
  <c r="Z52"/>
  <c r="AA52" s="1"/>
  <c r="X52"/>
  <c r="Y52" s="1"/>
  <c r="AB51"/>
  <c r="AC51" s="1"/>
  <c r="Z51"/>
  <c r="AA51" s="1"/>
  <c r="X51"/>
  <c r="Y51" s="1"/>
  <c r="AB50"/>
  <c r="AC50" s="1"/>
  <c r="Z50"/>
  <c r="AA50" s="1"/>
  <c r="X50"/>
  <c r="Y50" s="1"/>
  <c r="AA22"/>
  <c r="Z22"/>
  <c r="Z21"/>
  <c r="AA21" s="1"/>
  <c r="Z20"/>
  <c r="AA20" s="1"/>
  <c r="AB17"/>
  <c r="AC17" s="1"/>
  <c r="Z17"/>
  <c r="AA17" s="1"/>
  <c r="X17"/>
  <c r="Y17" s="1"/>
  <c r="Z16"/>
  <c r="AA16" s="1"/>
  <c r="X16"/>
  <c r="Y16" s="1"/>
  <c r="AB15"/>
  <c r="AC15" s="1"/>
  <c r="Z15"/>
  <c r="AA15" s="1"/>
  <c r="X15"/>
  <c r="Y15" s="1"/>
  <c r="Z14"/>
  <c r="AA14" s="1"/>
  <c r="X14"/>
  <c r="Y14" s="1"/>
  <c r="T21"/>
  <c r="T20"/>
  <c r="V17"/>
  <c r="U17"/>
  <c r="T17"/>
  <c r="U16"/>
  <c r="V16" s="1"/>
  <c r="T16"/>
  <c r="V15"/>
  <c r="U15"/>
  <c r="T15"/>
  <c r="U14"/>
  <c r="V14" s="1"/>
  <c r="T14"/>
  <c r="AB675" l="1"/>
  <c r="AC675" s="1"/>
  <c r="AB758"/>
  <c r="AC758" s="1"/>
  <c r="AB599"/>
  <c r="AC599" s="1"/>
  <c r="AB563"/>
  <c r="AC563" s="1"/>
  <c r="AB560"/>
  <c r="AC560" s="1"/>
  <c r="AB442"/>
  <c r="AC442" s="1"/>
  <c r="AB16"/>
  <c r="AC16" s="1"/>
  <c r="AB14"/>
  <c r="AC14" s="1"/>
  <c r="AB753"/>
  <c r="AC753" s="1"/>
  <c r="AB755"/>
  <c r="AC755" s="1"/>
  <c r="AB714"/>
  <c r="AC714" s="1"/>
  <c r="AB716"/>
  <c r="AC716" s="1"/>
  <c r="AB441"/>
  <c r="AC441" s="1"/>
  <c r="AB443"/>
  <c r="AC443" s="1"/>
  <c r="AB207"/>
  <c r="AC207" s="1"/>
  <c r="AB167"/>
  <c r="AC167" s="1"/>
  <c r="AB169"/>
  <c r="AC169" s="1"/>
  <c r="AB173"/>
  <c r="AC173" s="1"/>
  <c r="AB206"/>
  <c r="AC206" s="1"/>
  <c r="AB208"/>
  <c r="AC208" s="1"/>
  <c r="AB212"/>
  <c r="AC212" s="1"/>
  <c r="AB518"/>
  <c r="AC518" s="1"/>
  <c r="AB520"/>
  <c r="AC520" s="1"/>
  <c r="AB596"/>
  <c r="AC596" s="1"/>
  <c r="AB598"/>
  <c r="AC598" s="1"/>
  <c r="AB635"/>
  <c r="AC635" s="1"/>
  <c r="AB637"/>
  <c r="AC637" s="1"/>
  <c r="AB641"/>
  <c r="AC641" s="1"/>
  <c r="AB674"/>
  <c r="AC674" s="1"/>
  <c r="AB676"/>
  <c r="AC676" s="1"/>
  <c r="AB680"/>
  <c r="AC680" s="1"/>
</calcChain>
</file>

<file path=xl/sharedStrings.xml><?xml version="1.0" encoding="utf-8"?>
<sst xmlns="http://schemas.openxmlformats.org/spreadsheetml/2006/main" count="1515" uniqueCount="117">
  <si>
    <t>GURUDEV INTERNATIONAL PUBLIC SCHOOL KAYDI WARASEONI BALAGHAT</t>
  </si>
  <si>
    <t>Subject</t>
  </si>
  <si>
    <t>Term-II</t>
  </si>
  <si>
    <t>Final Assessment</t>
  </si>
  <si>
    <t>FA-1</t>
  </si>
  <si>
    <t>FA-2</t>
  </si>
  <si>
    <t>SA</t>
  </si>
  <si>
    <t>Total</t>
  </si>
  <si>
    <t>FA-3</t>
  </si>
  <si>
    <t>FA-4</t>
  </si>
  <si>
    <t>SA-2</t>
  </si>
  <si>
    <t>FA</t>
  </si>
  <si>
    <t>Over all</t>
  </si>
  <si>
    <t>Grade</t>
  </si>
  <si>
    <t>English</t>
  </si>
  <si>
    <t>Hindi</t>
  </si>
  <si>
    <t>Maths</t>
  </si>
  <si>
    <t>Computer</t>
  </si>
  <si>
    <t>Attendence</t>
  </si>
  <si>
    <t xml:space="preserve">Grade Point </t>
  </si>
  <si>
    <t>Term - I</t>
  </si>
  <si>
    <t>Signature of Exam Head</t>
  </si>
  <si>
    <t>Signature of Helping Teacher</t>
  </si>
  <si>
    <t>Signature of Principal</t>
  </si>
  <si>
    <t>________________</t>
  </si>
  <si>
    <t>____________________</t>
  </si>
  <si>
    <t>CONSOLIDATED RESULT</t>
  </si>
  <si>
    <t>Signature of Class Teacher</t>
  </si>
  <si>
    <t>SA- 1</t>
  </si>
  <si>
    <t>Science</t>
  </si>
  <si>
    <t>GK</t>
  </si>
  <si>
    <t>A1</t>
  </si>
  <si>
    <t>B1</t>
  </si>
  <si>
    <t>B2</t>
  </si>
  <si>
    <t>A2</t>
  </si>
  <si>
    <t>C1</t>
  </si>
  <si>
    <t>C2</t>
  </si>
  <si>
    <t>D</t>
  </si>
  <si>
    <t>Date of Birth - 28/08/2007                                                                                                                   Admission No -  3</t>
  </si>
  <si>
    <t xml:space="preserve">Name of Student - SHREYANSH BHARDWAJ         Father Name- DILESHWAR BHARDWAJ             Mother Name - VANDANA BHARDWAJ </t>
  </si>
  <si>
    <t>Name of Student - KANAK KAWDE          Father Name- PRADEEP KAWDE                                     Mother Name - VINITA KAWDE</t>
  </si>
  <si>
    <t>Date of Birth - 06/12/2006                                                                                                               Admission No -  7</t>
  </si>
  <si>
    <t>Name of Student - SHARSH VAIDHYA                    Father Name- SUBHAY VAIDYA                                     Mother Name - SAPNA VAIDYA</t>
  </si>
  <si>
    <t>Date of Birth - 23/01/2007                                                                                                                                Admission No - 31</t>
  </si>
  <si>
    <t>Name of Student - PIYUSH SOHANE                    Father Name-  MANISH SOHANE                                    Mother Name - NIDHI SOHANE</t>
  </si>
  <si>
    <t>Date of Birth - 27/05/2007                                                                                                                                Admission No - 35</t>
  </si>
  <si>
    <t>Name of Student - SOHAM RAMCHANDANI               Father Name- AJIT RAMCHANDANI            Mother Name - MANSI RAMCHANDANI</t>
  </si>
  <si>
    <t>Date of Birth - 15/03/2008                                                                                                                                Admission No - 47</t>
  </si>
  <si>
    <t>Name of Student - ATHARV SURYAWANSHI           Father Name- SATISH SURYAWANSHI               Mother Name - NIDHI SURYAWANSHI</t>
  </si>
  <si>
    <t>Date of Birth - 15/02/2007                                                                                                                            Admission No - 63</t>
  </si>
  <si>
    <t>Name of Student - SUJAL PATLE                     Father Name-  DHANENDRA PATLE                              Mother Name - LOKESHWARI PATLE</t>
  </si>
  <si>
    <t>Date of Birth - 22/04/2007                                                                                                                           Admission No - 71</t>
  </si>
  <si>
    <t>Name of Student - BHAVYA SURANA                     Father Name-  ABHISHEK SURANA                            Mother Name - SHUCHI SURANA</t>
  </si>
  <si>
    <t>Date of Birth - 28/07/2007                                                                                                                           Admission No - 85</t>
  </si>
  <si>
    <t>Name of Student - DEVANSH MISHRA                    Father Name-  MANISH MISHRA                            Mother Name - PRATIMA MISHRA</t>
  </si>
  <si>
    <t>Date of Birth - 18/09/2007                                                                                                                         Admission No - 111</t>
  </si>
  <si>
    <t>Name of Student - VEDANSH MISHRA                    Father Name-  MANISH MISHRA                            Mother Name - PRATIMA MISHRA</t>
  </si>
  <si>
    <t>Date of Birth - 18/09/2007                                                                                                                         Admission No - 112</t>
  </si>
  <si>
    <t>Name of Student - YASH NAGPURE                    Father Name-   MAHENDRA NAGPURE                      Mother Name - PATRIKA NAGPURE</t>
  </si>
  <si>
    <t>Date of Birth - 20/12/2007                                                                                                                         Admission No - 128</t>
  </si>
  <si>
    <t>Name of Student - KHUSH LILHARE                    Father Name-   HARIHAR LILHARE                     Mother Name -  DURGESHWARI LILHARE</t>
  </si>
  <si>
    <t>Date of Birth - 16/03/2007                                                                                                                       Admission No - 136</t>
  </si>
  <si>
    <t>Name of Student - PRIYANSHU SINGH                   Father Name-   RANBIR SINGH                    Mother Name -  POOJA SINGH</t>
  </si>
  <si>
    <t>Date of Birth - 23/04/2007                                                                                                                Admission No - 149</t>
  </si>
  <si>
    <t>Name of Student - DEV KARMAN                   Father Name-    VIJESH KUKAR                  Mother Name -  PRATHIBHA BARASKAR</t>
  </si>
  <si>
    <t>Date of Birth - 27/09/2007                                                                                                            Admission No - 165</t>
  </si>
  <si>
    <t>Name of Student - YUKTI TELASE                   Father Name-  MAHESH KUMAR TELASE                                   Mother Name - RITA TELASE</t>
  </si>
  <si>
    <t>Date of Birth - 05/05/2007                                                                                                                                                    Admission No - 174</t>
  </si>
  <si>
    <t>Name of Student - LISHA HIRENDRAWAR                   Father Name-  MAHESH PRASAD                                                Mother Name -SIYA</t>
  </si>
  <si>
    <t>Date of Birth - 03/12/2006                                                                                                                                                    Admission No - 177</t>
  </si>
  <si>
    <t>Name of Student - OJASVI WARADE                   Father Name-  VINOD KUMAR WARADE                      Mother Name -SHARDA WARADE</t>
  </si>
  <si>
    <t>Date of Birth - 14/06/2007                                                                                                                                                    Admission No - 188</t>
  </si>
  <si>
    <t>Name of Student - ISHAN CHHIPESHWAR                Father Name-  VINOD CHHIPESHWAR             Mother Name - VINITA CHHIPESHWAR</t>
  </si>
  <si>
    <t>Date of Birth - 24/04/2008                                                                                                                                                    Admission No - 194</t>
  </si>
  <si>
    <t>Name of Student - RISHIT DONGRE                     Father Name- DWARKA DONGRE                                    Mother Name - ANITA DONGRE</t>
  </si>
  <si>
    <t>Date of Birth - 27/12/2007                                                                                                                                                    Admission No - 224</t>
  </si>
  <si>
    <t>Name of Student - PUSHPAM PATLE                    Father Name- MANIKRAM PATLE                                       Mother Name -REKHA PATLE</t>
  </si>
  <si>
    <t>Date of Birth - 22/03/2008                                                                                                                                                    Admission No - 229</t>
  </si>
  <si>
    <t>E2</t>
  </si>
  <si>
    <t>VE</t>
  </si>
  <si>
    <t>E1</t>
  </si>
  <si>
    <t>c2</t>
  </si>
  <si>
    <t>Class- 4 th                               Section - A                       Session - 2016-17                                                                         Date - 23/03/2017</t>
  </si>
  <si>
    <t>Class- 4 th                               Section - A                       Session - 2016-17                                                                       Date - 23/03/2017</t>
  </si>
  <si>
    <t>CGPA  =  9.3</t>
  </si>
  <si>
    <t>CGPA  =  8.3</t>
  </si>
  <si>
    <t>CGPA  =   7.5</t>
  </si>
  <si>
    <t>CGPA  =   7.8</t>
  </si>
  <si>
    <t>CGPA  =   6.5</t>
  </si>
  <si>
    <t>CGPA  =   8.5</t>
  </si>
  <si>
    <t>CGPA  =  7.5</t>
  </si>
  <si>
    <t>CGPA  =  6.5</t>
  </si>
  <si>
    <t>CGPA  =  9.0</t>
  </si>
  <si>
    <t>CGPA  =  9.8</t>
  </si>
  <si>
    <t xml:space="preserve">CGPA  = 7.8 </t>
  </si>
  <si>
    <t>CGPA  =  5.0</t>
  </si>
  <si>
    <t>CGPA  =   7.0</t>
  </si>
  <si>
    <t>196/210</t>
  </si>
  <si>
    <t>202/210</t>
  </si>
  <si>
    <t>195/210</t>
  </si>
  <si>
    <t>180/210</t>
  </si>
  <si>
    <t>194/210</t>
  </si>
  <si>
    <t>187/210</t>
  </si>
  <si>
    <t>182/210</t>
  </si>
  <si>
    <t>191/210</t>
  </si>
  <si>
    <t>190/210</t>
  </si>
  <si>
    <t>179/210</t>
  </si>
  <si>
    <t>168/210</t>
  </si>
  <si>
    <t>167/210</t>
  </si>
  <si>
    <t>197/210</t>
  </si>
  <si>
    <t>163/210</t>
  </si>
  <si>
    <t>171/210</t>
  </si>
  <si>
    <t>CGPA  =  6.2</t>
  </si>
  <si>
    <t>CGPA  =   5.0</t>
  </si>
  <si>
    <t>CGPA  =  5.2</t>
  </si>
  <si>
    <t>CGPA  =  5.4</t>
  </si>
  <si>
    <t>CGPA  =  8.0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</si>
</sst>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6"/>
      <color theme="1"/>
      <name val="Arial Black"/>
      <family val="2"/>
    </font>
    <font>
      <b/>
      <sz val="12"/>
      <color theme="1"/>
      <name val="Calibri"/>
      <family val="2"/>
      <scheme val="minor"/>
    </font>
    <font>
      <b/>
      <sz val="11"/>
      <color theme="1"/>
      <name val="Constantia"/>
      <family val="1"/>
    </font>
    <font>
      <b/>
      <sz val="10"/>
      <color theme="1"/>
      <name val="Cambria"/>
      <family val="1"/>
      <scheme val="major"/>
    </font>
    <font>
      <sz val="14"/>
      <color theme="1"/>
      <name val="Arial Black"/>
      <family val="2"/>
    </font>
    <font>
      <b/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0" tint="-0.34998626667073579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5">
    <xf numFmtId="0" fontId="0" fillId="0" borderId="0" xfId="0"/>
    <xf numFmtId="0" fontId="2" fillId="0" borderId="1" xfId="0" applyFont="1" applyBorder="1"/>
    <xf numFmtId="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2" borderId="7" xfId="0" applyFill="1" applyBorder="1" applyAlignment="1"/>
    <xf numFmtId="0" fontId="0" fillId="2" borderId="6" xfId="0" applyFill="1" applyBorder="1"/>
    <xf numFmtId="0" fontId="0" fillId="2" borderId="8" xfId="0" applyFill="1" applyBorder="1"/>
    <xf numFmtId="0" fontId="0" fillId="2" borderId="9" xfId="0" applyFill="1" applyBorder="1"/>
    <xf numFmtId="0" fontId="0" fillId="2" borderId="3" xfId="0" applyFill="1" applyBorder="1" applyAlignment="1"/>
    <xf numFmtId="0" fontId="0" fillId="2" borderId="4" xfId="0" applyFill="1" applyBorder="1" applyAlignment="1"/>
    <xf numFmtId="0" fontId="0" fillId="2" borderId="5" xfId="0" applyFill="1" applyBorder="1" applyAlignment="1"/>
    <xf numFmtId="0" fontId="0" fillId="2" borderId="10" xfId="0" applyFill="1" applyBorder="1" applyAlignment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0" xfId="0" applyBorder="1"/>
    <xf numFmtId="0" fontId="0" fillId="0" borderId="7" xfId="0" applyBorder="1"/>
    <xf numFmtId="0" fontId="1" fillId="0" borderId="0" xfId="0" applyFont="1" applyBorder="1" applyAlignment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3" borderId="4" xfId="0" applyFill="1" applyBorder="1" applyAlignment="1"/>
    <xf numFmtId="0" fontId="0" fillId="3" borderId="3" xfId="0" applyFill="1" applyBorder="1" applyAlignment="1"/>
    <xf numFmtId="0" fontId="0" fillId="3" borderId="6" xfId="0" applyFill="1" applyBorder="1" applyAlignment="1"/>
    <xf numFmtId="0" fontId="0" fillId="3" borderId="5" xfId="0" applyFill="1" applyBorder="1" applyAlignment="1"/>
    <xf numFmtId="0" fontId="0" fillId="3" borderId="7" xfId="0" applyFill="1" applyBorder="1" applyAlignment="1"/>
    <xf numFmtId="0" fontId="7" fillId="0" borderId="16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left"/>
    </xf>
    <xf numFmtId="0" fontId="0" fillId="0" borderId="0" xfId="0" applyBorder="1" applyAlignment="1">
      <alignment horizontal="left"/>
    </xf>
    <xf numFmtId="0" fontId="9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left"/>
    </xf>
    <xf numFmtId="0" fontId="0" fillId="3" borderId="4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3" borderId="4" xfId="0" applyFont="1" applyFill="1" applyBorder="1" applyAlignment="1"/>
    <xf numFmtId="0" fontId="1" fillId="2" borderId="4" xfId="0" applyFont="1" applyFill="1" applyBorder="1" applyAlignment="1"/>
    <xf numFmtId="0" fontId="1" fillId="2" borderId="9" xfId="0" applyFont="1" applyFill="1" applyBorder="1"/>
    <xf numFmtId="0" fontId="1" fillId="0" borderId="0" xfId="0" applyFont="1" applyBorder="1"/>
    <xf numFmtId="0" fontId="1" fillId="0" borderId="9" xfId="0" applyFont="1" applyBorder="1"/>
    <xf numFmtId="0" fontId="1" fillId="0" borderId="0" xfId="0" applyFont="1"/>
    <xf numFmtId="10" fontId="1" fillId="0" borderId="0" xfId="0" applyNumberFormat="1" applyFont="1" applyBorder="1" applyAlignment="1"/>
    <xf numFmtId="0" fontId="5" fillId="0" borderId="0" xfId="0" applyFont="1" applyBorder="1" applyAlignment="1">
      <alignment horizontal="left"/>
    </xf>
    <xf numFmtId="0" fontId="0" fillId="0" borderId="0" xfId="0" applyBorder="1" applyAlignment="1">
      <alignment horizontal="left"/>
    </xf>
    <xf numFmtId="0" fontId="1" fillId="0" borderId="0" xfId="0" applyFont="1" applyBorder="1" applyAlignment="1">
      <alignment horizontal="left"/>
    </xf>
    <xf numFmtId="0" fontId="3" fillId="0" borderId="1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1" fillId="0" borderId="0" xfId="0" applyFont="1" applyBorder="1" applyAlignment="1">
      <alignment horizontal="left"/>
    </xf>
    <xf numFmtId="0" fontId="0" fillId="0" borderId="0" xfId="0" applyBorder="1" applyAlignment="1">
      <alignment horizontal="left"/>
    </xf>
    <xf numFmtId="0" fontId="5" fillId="0" borderId="0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1" fillId="0" borderId="0" xfId="0" applyFont="1" applyBorder="1" applyAlignment="1">
      <alignment horizontal="center"/>
    </xf>
    <xf numFmtId="0" fontId="0" fillId="3" borderId="8" xfId="0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0" fillId="3" borderId="10" xfId="0" applyFill="1" applyBorder="1" applyAlignment="1">
      <alignment horizont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left"/>
    </xf>
    <xf numFmtId="0" fontId="2" fillId="0" borderId="23" xfId="0" applyFont="1" applyBorder="1" applyAlignment="1">
      <alignment horizontal="center"/>
    </xf>
    <xf numFmtId="0" fontId="2" fillId="0" borderId="24" xfId="0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2" fillId="0" borderId="26" xfId="0" applyFont="1" applyBorder="1" applyAlignment="1">
      <alignment horizontal="center"/>
    </xf>
    <xf numFmtId="0" fontId="9" fillId="0" borderId="23" xfId="0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0" fontId="8" fillId="0" borderId="0" xfId="0" applyFont="1" applyBorder="1" applyAlignment="1">
      <alignment horizontal="center"/>
    </xf>
    <xf numFmtId="0" fontId="5" fillId="0" borderId="0" xfId="0" applyFont="1" applyBorder="1" applyAlignment="1">
      <alignment horizontal="left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 wrapText="1"/>
    </xf>
    <xf numFmtId="0" fontId="1" fillId="0" borderId="15" xfId="0" applyFont="1" applyBorder="1" applyAlignment="1">
      <alignment vertical="center"/>
    </xf>
    <xf numFmtId="0" fontId="7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4" fillId="0" borderId="4" xfId="0" applyFont="1" applyBorder="1" applyAlignment="1">
      <alignment horizontal="center"/>
    </xf>
    <xf numFmtId="0" fontId="9" fillId="0" borderId="13" xfId="0" applyFont="1" applyBorder="1" applyAlignment="1">
      <alignment horizontal="center" vertical="center"/>
    </xf>
    <xf numFmtId="0" fontId="1" fillId="0" borderId="22" xfId="0" applyFont="1" applyBorder="1" applyAlignment="1">
      <alignment vertical="center"/>
    </xf>
    <xf numFmtId="0" fontId="5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3" tint="0.39997558519241921"/>
  </sheetPr>
  <dimension ref="A1:AI771"/>
  <sheetViews>
    <sheetView tabSelected="1" topLeftCell="A349" zoomScale="90" zoomScaleNormal="90" workbookViewId="0">
      <selection activeCell="AK16" sqref="AK16"/>
    </sheetView>
  </sheetViews>
  <sheetFormatPr defaultRowHeight="15"/>
  <cols>
    <col min="1" max="1" width="1.5703125" customWidth="1"/>
    <col min="2" max="2" width="3.28515625" customWidth="1"/>
    <col min="3" max="3" width="1.140625" customWidth="1"/>
    <col min="4" max="4" width="10.7109375" customWidth="1"/>
    <col min="5" max="5" width="0.85546875" customWidth="1"/>
    <col min="6" max="7" width="4.85546875" customWidth="1"/>
    <col min="8" max="8" width="4.42578125" customWidth="1"/>
    <col min="9" max="9" width="5.28515625" customWidth="1"/>
    <col min="10" max="10" width="4.85546875" customWidth="1"/>
    <col min="11" max="11" width="5" customWidth="1"/>
    <col min="12" max="12" width="4.7109375" customWidth="1"/>
    <col min="13" max="13" width="5.140625" customWidth="1"/>
    <col min="14" max="14" width="0.85546875" customWidth="1"/>
    <col min="15" max="16" width="5" customWidth="1"/>
    <col min="17" max="17" width="5" style="40" customWidth="1"/>
    <col min="18" max="18" width="5.28515625" style="41" customWidth="1"/>
    <col min="19" max="19" width="4.85546875" style="40" customWidth="1"/>
    <col min="20" max="20" width="5.5703125" style="58" customWidth="1"/>
    <col min="21" max="21" width="4.5703125" customWidth="1"/>
    <col min="22" max="22" width="5.42578125" style="58" customWidth="1"/>
    <col min="23" max="23" width="1" customWidth="1"/>
    <col min="24" max="24" width="4.28515625" customWidth="1"/>
    <col min="25" max="25" width="5.42578125" customWidth="1"/>
    <col min="26" max="26" width="4.42578125" customWidth="1"/>
    <col min="27" max="27" width="5.28515625" customWidth="1"/>
    <col min="28" max="28" width="5.42578125" style="28" customWidth="1"/>
    <col min="29" max="29" width="5.7109375" customWidth="1"/>
    <col min="30" max="30" width="5.85546875" style="40" customWidth="1"/>
    <col min="31" max="31" width="1" customWidth="1"/>
    <col min="32" max="32" width="3.5703125" customWidth="1"/>
    <col min="33" max="33" width="1.28515625" customWidth="1"/>
  </cols>
  <sheetData>
    <row r="1" spans="1:33" ht="7.5" customHeight="1" thickBot="1">
      <c r="A1" s="23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9"/>
      <c r="R1" s="30"/>
      <c r="S1" s="29"/>
      <c r="T1" s="53"/>
      <c r="U1" s="22"/>
      <c r="V1" s="53"/>
      <c r="W1" s="22"/>
      <c r="X1" s="22"/>
      <c r="Y1" s="22"/>
      <c r="Z1" s="22"/>
      <c r="AA1" s="22"/>
      <c r="AB1" s="46"/>
      <c r="AC1" s="22"/>
      <c r="AD1" s="29"/>
      <c r="AE1" s="22"/>
      <c r="AF1" s="22"/>
      <c r="AG1" s="25"/>
    </row>
    <row r="2" spans="1:33" ht="27" customHeight="1">
      <c r="A2" s="24"/>
      <c r="B2" s="12"/>
      <c r="C2" s="13"/>
      <c r="D2" s="111" t="s">
        <v>0</v>
      </c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  <c r="U2" s="111"/>
      <c r="V2" s="111"/>
      <c r="W2" s="111"/>
      <c r="X2" s="111"/>
      <c r="Y2" s="111"/>
      <c r="Z2" s="111"/>
      <c r="AA2" s="111"/>
      <c r="AB2" s="111"/>
      <c r="AC2" s="111"/>
      <c r="AD2" s="111"/>
      <c r="AE2" s="13"/>
      <c r="AF2" s="14"/>
      <c r="AG2" s="26"/>
    </row>
    <row r="3" spans="1:33" ht="21" customHeight="1">
      <c r="A3" s="24"/>
      <c r="B3" s="15"/>
      <c r="C3" s="16"/>
      <c r="D3" s="90" t="s">
        <v>26</v>
      </c>
      <c r="E3" s="90"/>
      <c r="F3" s="90"/>
      <c r="G3" s="90"/>
      <c r="H3" s="90"/>
      <c r="I3" s="90"/>
      <c r="J3" s="90"/>
      <c r="K3" s="90"/>
      <c r="L3" s="90"/>
      <c r="M3" s="90"/>
      <c r="N3" s="90"/>
      <c r="O3" s="90"/>
      <c r="P3" s="90"/>
      <c r="Q3" s="90"/>
      <c r="R3" s="90"/>
      <c r="S3" s="90"/>
      <c r="T3" s="90"/>
      <c r="U3" s="90"/>
      <c r="V3" s="90"/>
      <c r="W3" s="90"/>
      <c r="X3" s="90"/>
      <c r="Y3" s="90"/>
      <c r="Z3" s="90"/>
      <c r="AA3" s="90"/>
      <c r="AB3" s="90"/>
      <c r="AC3" s="90"/>
      <c r="AD3" s="90"/>
      <c r="AE3" s="16"/>
      <c r="AF3" s="17"/>
      <c r="AG3" s="26"/>
    </row>
    <row r="4" spans="1:33" ht="17.25" customHeight="1">
      <c r="A4" s="24"/>
      <c r="B4" s="15"/>
      <c r="C4" s="16"/>
      <c r="D4" s="91" t="s">
        <v>82</v>
      </c>
      <c r="E4" s="91"/>
      <c r="F4" s="91"/>
      <c r="G4" s="91"/>
      <c r="H4" s="91"/>
      <c r="I4" s="91"/>
      <c r="J4" s="91"/>
      <c r="K4" s="91"/>
      <c r="L4" s="91"/>
      <c r="M4" s="91"/>
      <c r="N4" s="91"/>
      <c r="O4" s="91"/>
      <c r="P4" s="91"/>
      <c r="Q4" s="91"/>
      <c r="R4" s="91"/>
      <c r="S4" s="91"/>
      <c r="T4" s="91"/>
      <c r="U4" s="91"/>
      <c r="V4" s="91"/>
      <c r="W4" s="91"/>
      <c r="X4" s="91"/>
      <c r="Y4" s="91"/>
      <c r="Z4" s="91"/>
      <c r="AA4" s="91"/>
      <c r="AB4" s="91"/>
      <c r="AC4" s="91"/>
      <c r="AD4" s="91"/>
      <c r="AE4" s="16"/>
      <c r="AF4" s="17"/>
      <c r="AG4" s="26"/>
    </row>
    <row r="5" spans="1:33" ht="6" customHeight="1">
      <c r="A5" s="24"/>
      <c r="B5" s="15"/>
      <c r="C5" s="16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31"/>
      <c r="R5" s="32"/>
      <c r="S5" s="31"/>
      <c r="T5" s="42"/>
      <c r="U5" s="43"/>
      <c r="V5" s="42"/>
      <c r="W5" s="43"/>
      <c r="X5" s="43"/>
      <c r="Y5" s="43"/>
      <c r="Z5" s="43"/>
      <c r="AA5" s="43"/>
      <c r="AB5" s="47"/>
      <c r="AC5" s="43"/>
      <c r="AD5" s="31"/>
      <c r="AE5" s="16"/>
      <c r="AF5" s="17"/>
      <c r="AG5" s="26"/>
    </row>
    <row r="6" spans="1:33" ht="15.75">
      <c r="A6" s="24"/>
      <c r="B6" s="15"/>
      <c r="C6" s="16"/>
      <c r="D6" s="114" t="s">
        <v>39</v>
      </c>
      <c r="E6" s="114"/>
      <c r="F6" s="114"/>
      <c r="G6" s="114"/>
      <c r="H6" s="114"/>
      <c r="I6" s="114"/>
      <c r="J6" s="114"/>
      <c r="K6" s="114"/>
      <c r="L6" s="114"/>
      <c r="M6" s="114"/>
      <c r="N6" s="114"/>
      <c r="O6" s="114"/>
      <c r="P6" s="114"/>
      <c r="Q6" s="114"/>
      <c r="R6" s="114"/>
      <c r="S6" s="114"/>
      <c r="T6" s="114"/>
      <c r="U6" s="114"/>
      <c r="V6" s="114"/>
      <c r="W6" s="114"/>
      <c r="X6" s="114"/>
      <c r="Y6" s="114"/>
      <c r="Z6" s="114"/>
      <c r="AA6" s="114"/>
      <c r="AB6" s="114"/>
      <c r="AC6" s="114"/>
      <c r="AD6" s="114"/>
      <c r="AE6" s="16"/>
      <c r="AF6" s="17"/>
      <c r="AG6" s="26"/>
    </row>
    <row r="7" spans="1:33" ht="7.5" customHeight="1">
      <c r="A7" s="24"/>
      <c r="B7" s="15"/>
      <c r="C7" s="16"/>
      <c r="D7" s="43"/>
      <c r="E7" s="43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  <c r="Q7" s="31"/>
      <c r="R7" s="32"/>
      <c r="S7" s="31"/>
      <c r="T7" s="42"/>
      <c r="U7" s="43"/>
      <c r="V7" s="42"/>
      <c r="W7" s="43"/>
      <c r="X7" s="43"/>
      <c r="Y7" s="43"/>
      <c r="Z7" s="43"/>
      <c r="AA7" s="43"/>
      <c r="AB7" s="47"/>
      <c r="AC7" s="43"/>
      <c r="AD7" s="31"/>
      <c r="AE7" s="16"/>
      <c r="AF7" s="17"/>
      <c r="AG7" s="26"/>
    </row>
    <row r="8" spans="1:33" ht="15.75">
      <c r="A8" s="24"/>
      <c r="B8" s="15"/>
      <c r="C8" s="16"/>
      <c r="D8" s="91" t="s">
        <v>38</v>
      </c>
      <c r="E8" s="91"/>
      <c r="F8" s="91"/>
      <c r="G8" s="91"/>
      <c r="H8" s="91"/>
      <c r="I8" s="91"/>
      <c r="J8" s="91"/>
      <c r="K8" s="91"/>
      <c r="L8" s="91"/>
      <c r="M8" s="91"/>
      <c r="N8" s="91"/>
      <c r="O8" s="91"/>
      <c r="P8" s="91"/>
      <c r="Q8" s="91"/>
      <c r="R8" s="91"/>
      <c r="S8" s="91"/>
      <c r="T8" s="91"/>
      <c r="U8" s="91"/>
      <c r="V8" s="91"/>
      <c r="W8" s="91"/>
      <c r="X8" s="91"/>
      <c r="Y8" s="91"/>
      <c r="Z8" s="91"/>
      <c r="AA8" s="91"/>
      <c r="AB8" s="91"/>
      <c r="AC8" s="91"/>
      <c r="AD8" s="91"/>
      <c r="AE8" s="16"/>
      <c r="AF8" s="17"/>
      <c r="AG8" s="26"/>
    </row>
    <row r="9" spans="1:33" ht="9.75" customHeight="1" thickBot="1">
      <c r="A9" s="24"/>
      <c r="B9" s="15"/>
      <c r="C9" s="16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33"/>
      <c r="R9" s="32"/>
      <c r="S9" s="33"/>
      <c r="T9" s="45"/>
      <c r="U9" s="45"/>
      <c r="V9" s="45"/>
      <c r="W9" s="45"/>
      <c r="X9" s="45"/>
      <c r="Y9" s="45"/>
      <c r="Z9" s="45"/>
      <c r="AA9" s="45"/>
      <c r="AB9" s="33"/>
      <c r="AC9" s="45"/>
      <c r="AD9" s="33"/>
      <c r="AE9" s="16"/>
      <c r="AF9" s="17"/>
      <c r="AG9" s="26"/>
    </row>
    <row r="10" spans="1:33" ht="4.5" customHeight="1" thickBot="1">
      <c r="A10" s="24"/>
      <c r="B10" s="15"/>
      <c r="C10" s="8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34"/>
      <c r="R10" s="35"/>
      <c r="S10" s="34"/>
      <c r="T10" s="54"/>
      <c r="U10" s="9"/>
      <c r="V10" s="54"/>
      <c r="W10" s="9"/>
      <c r="X10" s="9"/>
      <c r="Y10" s="9"/>
      <c r="Z10" s="9"/>
      <c r="AA10" s="9"/>
      <c r="AB10" s="48"/>
      <c r="AC10" s="9"/>
      <c r="AD10" s="34"/>
      <c r="AE10" s="10"/>
      <c r="AF10" s="17"/>
      <c r="AG10" s="26"/>
    </row>
    <row r="11" spans="1:33" ht="28.5" customHeight="1">
      <c r="A11" s="24"/>
      <c r="B11" s="15"/>
      <c r="C11" s="5"/>
      <c r="D11" s="92" t="s">
        <v>1</v>
      </c>
      <c r="E11" s="95"/>
      <c r="F11" s="98" t="s">
        <v>20</v>
      </c>
      <c r="G11" s="99"/>
      <c r="H11" s="99"/>
      <c r="I11" s="99"/>
      <c r="J11" s="99"/>
      <c r="K11" s="99"/>
      <c r="L11" s="99"/>
      <c r="M11" s="100"/>
      <c r="N11" s="101"/>
      <c r="O11" s="98" t="s">
        <v>2</v>
      </c>
      <c r="P11" s="99"/>
      <c r="Q11" s="99"/>
      <c r="R11" s="99"/>
      <c r="S11" s="99"/>
      <c r="T11" s="99"/>
      <c r="U11" s="99"/>
      <c r="V11" s="100"/>
      <c r="W11" s="101"/>
      <c r="X11" s="98" t="s">
        <v>3</v>
      </c>
      <c r="Y11" s="99"/>
      <c r="Z11" s="99"/>
      <c r="AA11" s="99"/>
      <c r="AB11" s="99"/>
      <c r="AC11" s="99"/>
      <c r="AD11" s="104"/>
      <c r="AE11" s="4"/>
      <c r="AF11" s="17"/>
      <c r="AG11" s="26"/>
    </row>
    <row r="12" spans="1:33" ht="23.25" customHeight="1">
      <c r="A12" s="24"/>
      <c r="B12" s="15"/>
      <c r="C12" s="5"/>
      <c r="D12" s="93"/>
      <c r="E12" s="96"/>
      <c r="F12" s="105" t="s">
        <v>4</v>
      </c>
      <c r="G12" s="106"/>
      <c r="H12" s="105" t="s">
        <v>5</v>
      </c>
      <c r="I12" s="106"/>
      <c r="J12" s="105" t="s">
        <v>28</v>
      </c>
      <c r="K12" s="106"/>
      <c r="L12" s="105" t="s">
        <v>7</v>
      </c>
      <c r="M12" s="106"/>
      <c r="N12" s="102"/>
      <c r="O12" s="105" t="s">
        <v>8</v>
      </c>
      <c r="P12" s="106"/>
      <c r="Q12" s="105" t="s">
        <v>9</v>
      </c>
      <c r="R12" s="106"/>
      <c r="S12" s="105" t="s">
        <v>10</v>
      </c>
      <c r="T12" s="106"/>
      <c r="U12" s="105" t="s">
        <v>7</v>
      </c>
      <c r="V12" s="106"/>
      <c r="W12" s="102"/>
      <c r="X12" s="105" t="s">
        <v>11</v>
      </c>
      <c r="Y12" s="106"/>
      <c r="Z12" s="105" t="s">
        <v>6</v>
      </c>
      <c r="AA12" s="106"/>
      <c r="AB12" s="105" t="s">
        <v>12</v>
      </c>
      <c r="AC12" s="106"/>
      <c r="AD12" s="107" t="s">
        <v>19</v>
      </c>
      <c r="AE12" s="4"/>
      <c r="AF12" s="17"/>
      <c r="AG12" s="26"/>
    </row>
    <row r="13" spans="1:33" ht="27.75" customHeight="1">
      <c r="A13" s="24"/>
      <c r="B13" s="15"/>
      <c r="C13" s="5"/>
      <c r="D13" s="94"/>
      <c r="E13" s="96"/>
      <c r="F13" s="2">
        <v>0.1</v>
      </c>
      <c r="G13" s="3" t="s">
        <v>13</v>
      </c>
      <c r="H13" s="2">
        <v>0.1</v>
      </c>
      <c r="I13" s="3" t="s">
        <v>13</v>
      </c>
      <c r="J13" s="2">
        <v>0.3</v>
      </c>
      <c r="K13" s="3" t="s">
        <v>13</v>
      </c>
      <c r="L13" s="2">
        <v>0.5</v>
      </c>
      <c r="M13" s="3" t="s">
        <v>13</v>
      </c>
      <c r="N13" s="102"/>
      <c r="O13" s="2">
        <v>0.1</v>
      </c>
      <c r="P13" s="3" t="s">
        <v>13</v>
      </c>
      <c r="Q13" s="2">
        <v>0.1</v>
      </c>
      <c r="R13" s="3" t="s">
        <v>13</v>
      </c>
      <c r="S13" s="2">
        <v>0.3</v>
      </c>
      <c r="T13" s="3" t="s">
        <v>13</v>
      </c>
      <c r="U13" s="2">
        <v>0.5</v>
      </c>
      <c r="V13" s="3" t="s">
        <v>13</v>
      </c>
      <c r="W13" s="102"/>
      <c r="X13" s="2">
        <v>0.4</v>
      </c>
      <c r="Y13" s="3" t="s">
        <v>13</v>
      </c>
      <c r="Z13" s="2">
        <v>0.6</v>
      </c>
      <c r="AA13" s="3" t="s">
        <v>13</v>
      </c>
      <c r="AB13" s="2">
        <v>1</v>
      </c>
      <c r="AC13" s="3" t="s">
        <v>13</v>
      </c>
      <c r="AD13" s="108"/>
      <c r="AE13" s="4"/>
      <c r="AF13" s="17"/>
      <c r="AG13" s="26"/>
    </row>
    <row r="14" spans="1:33" ht="24.95" customHeight="1">
      <c r="A14" s="24"/>
      <c r="B14" s="15"/>
      <c r="C14" s="5"/>
      <c r="D14" s="27" t="s">
        <v>14</v>
      </c>
      <c r="E14" s="96"/>
      <c r="F14" s="3">
        <v>7.1</v>
      </c>
      <c r="G14" s="3" t="s">
        <v>32</v>
      </c>
      <c r="H14" s="3">
        <v>7.7</v>
      </c>
      <c r="I14" s="3" t="s">
        <v>32</v>
      </c>
      <c r="J14" s="3">
        <v>19.5</v>
      </c>
      <c r="K14" s="3" t="s">
        <v>33</v>
      </c>
      <c r="L14" s="3">
        <f>F14+H14+J14</f>
        <v>34.299999999999997</v>
      </c>
      <c r="M14" s="3" t="str">
        <f>IF(L14&gt;=45.5,"A1",IF(L14&gt;=40.5,"A2", IF(L14&gt;=35.5,"B1",IF(L14&gt;=30.5,"B2", IF(L14&gt;=25.5,"C1",IF(L14&gt;=20.5,"C2",IF(L14&gt;=16.5,"D",IF(L14&gt;=10.5,"E1",IF(L14&gt;=10.4,"E2")))))))))</f>
        <v>B2</v>
      </c>
      <c r="N14" s="102"/>
      <c r="O14" s="3">
        <v>7.8</v>
      </c>
      <c r="P14" s="3" t="s">
        <v>32</v>
      </c>
      <c r="Q14" s="3">
        <v>9</v>
      </c>
      <c r="R14" s="3" t="s">
        <v>34</v>
      </c>
      <c r="S14" s="3">
        <v>24</v>
      </c>
      <c r="T14" s="3" t="str">
        <f>IF(S14&gt;=27.3,"A1",IF(S14&gt;=24.3,"A2", IF(S14&gt;=21.3,"B1",IF(S14&gt;=18.3,"B2", IF(S14&gt;=15.3,"C1",IF(S14&gt;=12.3,"C2",IF(S14&gt;=9.9,"D",IF(S14&gt;=6.3,"E1",IF(S14&gt;=6.2,"E2")))))))))</f>
        <v>B1</v>
      </c>
      <c r="U14" s="3">
        <f>O14+Q14+S14</f>
        <v>40.799999999999997</v>
      </c>
      <c r="V14" s="3" t="str">
        <f>IF(U14&gt;=45.5,"A1",IF(U14&gt;=40.5,"A2", IF(U14&gt;=35.5,"B1",IF(U14&gt;=30.5,"B2", IF(U14&gt;=25.5,"C1",IF(U14&gt;=20.5,"C2",IF(U14&gt;=16.5,"D",IF(U14&gt;=10.5,"E1",IF(U14&gt;=10.4,"E2")))))))))</f>
        <v>A2</v>
      </c>
      <c r="W14" s="102"/>
      <c r="X14" s="3">
        <f t="shared" ref="X14:X17" si="0">SUM(F14,H14,O14,Q14)</f>
        <v>31.6</v>
      </c>
      <c r="Y14" s="3" t="str">
        <f>IF(X14&gt;=36.4,"A1",IF(X14&gt;=32.4,"A2", IF(X14&gt;=28.4,"B1",IF(X14&gt;=24.4,"B2", IF(X14&gt;=20.4,"C1",IF(X14&gt;=16.4,"C2",IF(X14&gt;=13.2,"D",IF(X14&gt;=8.4,"E1",IF(X14&gt;=8.3,"E2")))))))))</f>
        <v>B1</v>
      </c>
      <c r="Z14" s="3">
        <f>J14+S14</f>
        <v>43.5</v>
      </c>
      <c r="AA14" s="3" t="str">
        <f>IF(Z14&gt;=54.5,"A1",IF(Z14&gt;=48.5,"A2", IF(Z14&gt;=42.5,"B1",IF(Z14&gt;=36.5,"B2", IF(Z14&gt;=30.5,"C1",IF(Z14&gt;=24.5,"C2",IF(Z14&gt;=19.8,"D",IF(Z14&gt;=12.6,"E1",IF(Z14&gt;=12.5,"E2")))))))))</f>
        <v>B1</v>
      </c>
      <c r="AB14" s="64">
        <f>L14+U14</f>
        <v>75.099999999999994</v>
      </c>
      <c r="AC14" s="3" t="str">
        <f>IF(AB14&gt;=91,"A1",IF(AB14&gt;=81,"A2", IF(AB14&gt;=71,"B1",IF(AB14&gt;=61,"B2", IF(AB14&gt;=51,"C1",IF(AB14&gt;=41,"C2",IF(AB14&gt;=33,"D",IF(AB14&gt;=21,"E1",IF(AB14&gt;=20,"E2")))))))))</f>
        <v>B1</v>
      </c>
      <c r="AD14" s="63">
        <v>8</v>
      </c>
      <c r="AE14" s="4"/>
      <c r="AF14" s="17"/>
      <c r="AG14" s="26"/>
    </row>
    <row r="15" spans="1:33" ht="24.95" customHeight="1">
      <c r="A15" s="24"/>
      <c r="B15" s="15"/>
      <c r="C15" s="5"/>
      <c r="D15" s="27" t="s">
        <v>15</v>
      </c>
      <c r="E15" s="96"/>
      <c r="F15" s="3">
        <v>8.1999999999999993</v>
      </c>
      <c r="G15" s="3" t="s">
        <v>34</v>
      </c>
      <c r="H15" s="3">
        <v>8.1</v>
      </c>
      <c r="I15" s="3" t="s">
        <v>34</v>
      </c>
      <c r="J15" s="3">
        <v>27.3</v>
      </c>
      <c r="K15" s="3" t="s">
        <v>31</v>
      </c>
      <c r="L15" s="3">
        <f t="shared" ref="L15:L20" si="1">F15+H15+J15</f>
        <v>43.599999999999994</v>
      </c>
      <c r="M15" s="3" t="str">
        <f t="shared" ref="M15:M20" si="2">IF(L15&gt;=45.5,"A1",IF(L15&gt;=40.5,"A2", IF(L15&gt;=35.5,"B1",IF(L15&gt;=30.5,"B2", IF(L15&gt;=25.5,"C1",IF(L15&gt;=20.5,"C2",IF(L15&gt;=16.5,"D",IF(L15&gt;=10.5,"E1",IF(L15&gt;=10.4,"E2")))))))))</f>
        <v>A2</v>
      </c>
      <c r="N15" s="102"/>
      <c r="O15" s="3">
        <v>9.6</v>
      </c>
      <c r="P15" s="3" t="s">
        <v>31</v>
      </c>
      <c r="Q15" s="3">
        <v>9.6</v>
      </c>
      <c r="R15" s="3" t="s">
        <v>31</v>
      </c>
      <c r="S15" s="3">
        <v>27.3</v>
      </c>
      <c r="T15" s="3" t="str">
        <f t="shared" ref="T15:T21" si="3">IF(S15&gt;=27.3,"A1",IF(S15&gt;=24.3,"A2", IF(S15&gt;=21.3,"B1",IF(S15&gt;=18.3,"B2", IF(S15&gt;=15.3,"C1",IF(S15&gt;=12.3,"C2",IF(S15&gt;=9.9,"D",IF(S15&gt;=6.3,"E1",IF(S15&gt;=6.2,"E2")))))))))</f>
        <v>A1</v>
      </c>
      <c r="U15" s="3">
        <f t="shared" ref="U15:U17" si="4">O15+Q15+S15</f>
        <v>46.5</v>
      </c>
      <c r="V15" s="3" t="str">
        <f t="shared" ref="V15:V17" si="5">IF(U15&gt;=45.5,"A1",IF(U15&gt;=40.5,"A2", IF(U15&gt;=35.5,"B1",IF(U15&gt;=30.5,"B2", IF(U15&gt;=25.5,"C1",IF(U15&gt;=20.5,"C2",IF(U15&gt;=16.5,"D",IF(U15&gt;=10.5,"E1",IF(U15&gt;=10.4,"E2")))))))))</f>
        <v>A1</v>
      </c>
      <c r="W15" s="102"/>
      <c r="X15" s="3">
        <f t="shared" si="0"/>
        <v>35.5</v>
      </c>
      <c r="Y15" s="3" t="str">
        <f t="shared" ref="Y15:Y17" si="6">IF(X15&gt;=36.4,"A1",IF(X15&gt;=32.4,"A2", IF(X15&gt;=28.4,"B1",IF(X15&gt;=24.4,"B2", IF(X15&gt;=20.4,"C1",IF(X15&gt;=16.4,"C2",IF(X15&gt;=13.2,"D",IF(X15&gt;=8.4,"E1",IF(X15&gt;=8.3,"E2")))))))))</f>
        <v>A2</v>
      </c>
      <c r="Z15" s="3">
        <f t="shared" ref="Z15:Z22" si="7">J15+S15</f>
        <v>54.6</v>
      </c>
      <c r="AA15" s="3" t="str">
        <f t="shared" ref="AA15:AA22" si="8">IF(Z15&gt;=54.5,"A1",IF(Z15&gt;=48.5,"A2", IF(Z15&gt;=42.5,"B1",IF(Z15&gt;=36.5,"B2", IF(Z15&gt;=30.5,"C1",IF(Z15&gt;=24.5,"C2",IF(Z15&gt;=19.8,"D",IF(Z15&gt;=12.6,"E1",IF(Z15&gt;=12.5,"E2")))))))))</f>
        <v>A1</v>
      </c>
      <c r="AB15" s="64">
        <f t="shared" ref="AB15:AB17" si="9">L15+U15</f>
        <v>90.1</v>
      </c>
      <c r="AC15" s="3" t="str">
        <f t="shared" ref="AC15:AC17" si="10">IF(AB15&gt;=91,"A1",IF(AB15&gt;=81,"A2", IF(AB15&gt;=71,"B1",IF(AB15&gt;=61,"B2", IF(AB15&gt;=51,"C1",IF(AB15&gt;=41,"C2",IF(AB15&gt;=33,"D",IF(AB15&gt;=21,"E1",IF(AB15&gt;=20,"E2")))))))))</f>
        <v>A2</v>
      </c>
      <c r="AD15" s="63">
        <v>9</v>
      </c>
      <c r="AE15" s="4"/>
      <c r="AF15" s="17"/>
      <c r="AG15" s="26"/>
    </row>
    <row r="16" spans="1:33" ht="24.95" customHeight="1">
      <c r="A16" s="24"/>
      <c r="B16" s="15"/>
      <c r="C16" s="5"/>
      <c r="D16" s="27" t="s">
        <v>16</v>
      </c>
      <c r="E16" s="96"/>
      <c r="F16" s="3">
        <v>4.8</v>
      </c>
      <c r="G16" s="3" t="s">
        <v>36</v>
      </c>
      <c r="H16" s="3">
        <v>4.8</v>
      </c>
      <c r="I16" s="3" t="s">
        <v>36</v>
      </c>
      <c r="J16" s="3">
        <v>19.2</v>
      </c>
      <c r="K16" s="3" t="s">
        <v>33</v>
      </c>
      <c r="L16" s="3">
        <f t="shared" si="1"/>
        <v>28.799999999999997</v>
      </c>
      <c r="M16" s="3" t="str">
        <f t="shared" si="2"/>
        <v>C1</v>
      </c>
      <c r="N16" s="102"/>
      <c r="O16" s="3">
        <v>7.2</v>
      </c>
      <c r="P16" s="3" t="s">
        <v>32</v>
      </c>
      <c r="Q16" s="3">
        <v>8</v>
      </c>
      <c r="R16" s="3" t="s">
        <v>32</v>
      </c>
      <c r="S16" s="3">
        <v>22.8</v>
      </c>
      <c r="T16" s="3" t="str">
        <f t="shared" si="3"/>
        <v>B1</v>
      </c>
      <c r="U16" s="3">
        <f t="shared" si="4"/>
        <v>38</v>
      </c>
      <c r="V16" s="3" t="str">
        <f t="shared" si="5"/>
        <v>B1</v>
      </c>
      <c r="W16" s="102"/>
      <c r="X16" s="3">
        <f t="shared" si="0"/>
        <v>24.8</v>
      </c>
      <c r="Y16" s="3" t="str">
        <f t="shared" si="6"/>
        <v>B2</v>
      </c>
      <c r="Z16" s="3">
        <f t="shared" si="7"/>
        <v>42</v>
      </c>
      <c r="AA16" s="3" t="str">
        <f t="shared" si="8"/>
        <v>B2</v>
      </c>
      <c r="AB16" s="64">
        <f t="shared" si="9"/>
        <v>66.8</v>
      </c>
      <c r="AC16" s="3" t="str">
        <f t="shared" si="10"/>
        <v>B2</v>
      </c>
      <c r="AD16" s="63">
        <v>7</v>
      </c>
      <c r="AE16" s="4"/>
      <c r="AF16" s="17"/>
      <c r="AG16" s="26"/>
    </row>
    <row r="17" spans="1:33" ht="24.95" customHeight="1">
      <c r="A17" s="24"/>
      <c r="B17" s="15"/>
      <c r="C17" s="5"/>
      <c r="D17" s="27" t="s">
        <v>29</v>
      </c>
      <c r="E17" s="96"/>
      <c r="F17" s="3">
        <v>7.6</v>
      </c>
      <c r="G17" s="3" t="s">
        <v>32</v>
      </c>
      <c r="H17" s="3">
        <v>5.7</v>
      </c>
      <c r="I17" s="3" t="s">
        <v>35</v>
      </c>
      <c r="J17" s="3">
        <v>20.100000000000001</v>
      </c>
      <c r="K17" s="3" t="s">
        <v>33</v>
      </c>
      <c r="L17" s="3">
        <f t="shared" si="1"/>
        <v>33.400000000000006</v>
      </c>
      <c r="M17" s="3" t="str">
        <f t="shared" si="2"/>
        <v>B2</v>
      </c>
      <c r="N17" s="102"/>
      <c r="O17" s="3">
        <v>7.4</v>
      </c>
      <c r="P17" s="3" t="s">
        <v>32</v>
      </c>
      <c r="Q17" s="3">
        <v>7.8</v>
      </c>
      <c r="R17" s="3" t="s">
        <v>32</v>
      </c>
      <c r="S17" s="3">
        <v>24</v>
      </c>
      <c r="T17" s="3" t="str">
        <f t="shared" si="3"/>
        <v>B1</v>
      </c>
      <c r="U17" s="3">
        <f t="shared" si="4"/>
        <v>39.200000000000003</v>
      </c>
      <c r="V17" s="3" t="str">
        <f t="shared" si="5"/>
        <v>B1</v>
      </c>
      <c r="W17" s="102"/>
      <c r="X17" s="3">
        <f t="shared" si="0"/>
        <v>28.500000000000004</v>
      </c>
      <c r="Y17" s="3" t="str">
        <f t="shared" si="6"/>
        <v>B1</v>
      </c>
      <c r="Z17" s="3">
        <f t="shared" si="7"/>
        <v>44.1</v>
      </c>
      <c r="AA17" s="3" t="str">
        <f t="shared" si="8"/>
        <v>B1</v>
      </c>
      <c r="AB17" s="64">
        <f t="shared" si="9"/>
        <v>72.600000000000009</v>
      </c>
      <c r="AC17" s="3" t="str">
        <f t="shared" si="10"/>
        <v>B1</v>
      </c>
      <c r="AD17" s="63">
        <v>8</v>
      </c>
      <c r="AE17" s="4"/>
      <c r="AF17" s="17"/>
      <c r="AG17" s="26"/>
    </row>
    <row r="18" spans="1:33" ht="24.95" customHeight="1">
      <c r="A18" s="24"/>
      <c r="B18" s="15"/>
      <c r="C18" s="5"/>
      <c r="D18" s="27"/>
      <c r="E18" s="96"/>
      <c r="F18" s="3"/>
      <c r="G18" s="3"/>
      <c r="H18" s="3"/>
      <c r="I18" s="3"/>
      <c r="J18" s="3"/>
      <c r="K18" s="3"/>
      <c r="L18" s="3"/>
      <c r="M18" s="3"/>
      <c r="N18" s="102"/>
      <c r="O18" s="3"/>
      <c r="P18" s="3"/>
      <c r="Q18" s="3"/>
      <c r="R18" s="3"/>
      <c r="S18" s="3"/>
      <c r="T18" s="3"/>
      <c r="U18" s="3"/>
      <c r="V18" s="3"/>
      <c r="W18" s="102"/>
      <c r="X18" s="3"/>
      <c r="Y18" s="3"/>
      <c r="Z18" s="3"/>
      <c r="AA18" s="3"/>
      <c r="AB18" s="64"/>
      <c r="AC18" s="3"/>
      <c r="AD18" s="63"/>
      <c r="AE18" s="4"/>
      <c r="AF18" s="17"/>
      <c r="AG18" s="26"/>
    </row>
    <row r="19" spans="1:33" ht="24.95" customHeight="1">
      <c r="A19" s="24"/>
      <c r="B19" s="15"/>
      <c r="C19" s="5"/>
      <c r="D19" s="27"/>
      <c r="E19" s="96"/>
      <c r="F19" s="3"/>
      <c r="G19" s="3"/>
      <c r="H19" s="3"/>
      <c r="I19" s="3"/>
      <c r="J19" s="3"/>
      <c r="K19" s="3"/>
      <c r="L19" s="3"/>
      <c r="M19" s="3"/>
      <c r="N19" s="102"/>
      <c r="O19" s="64"/>
      <c r="P19" s="64"/>
      <c r="Q19" s="3"/>
      <c r="R19" s="3"/>
      <c r="S19" s="3"/>
      <c r="T19" s="3"/>
      <c r="U19" s="3"/>
      <c r="V19" s="3"/>
      <c r="W19" s="102"/>
      <c r="X19" s="3"/>
      <c r="Y19" s="3"/>
      <c r="Z19" s="3"/>
      <c r="AA19" s="3"/>
      <c r="AB19" s="64"/>
      <c r="AC19" s="3"/>
      <c r="AD19" s="51"/>
      <c r="AE19" s="4"/>
      <c r="AF19" s="17"/>
      <c r="AG19" s="26"/>
    </row>
    <row r="20" spans="1:33" ht="24.95" customHeight="1">
      <c r="A20" s="24"/>
      <c r="B20" s="15"/>
      <c r="C20" s="5"/>
      <c r="D20" s="27" t="s">
        <v>17</v>
      </c>
      <c r="E20" s="96"/>
      <c r="F20" s="44">
        <v>8.4</v>
      </c>
      <c r="G20" s="44" t="s">
        <v>34</v>
      </c>
      <c r="H20" s="44">
        <v>8.8000000000000007</v>
      </c>
      <c r="I20" s="44" t="s">
        <v>34</v>
      </c>
      <c r="J20" s="3">
        <v>13.8</v>
      </c>
      <c r="K20" s="3" t="s">
        <v>36</v>
      </c>
      <c r="L20" s="3">
        <f t="shared" si="1"/>
        <v>31.000000000000004</v>
      </c>
      <c r="M20" s="3" t="str">
        <f t="shared" si="2"/>
        <v>B2</v>
      </c>
      <c r="N20" s="102"/>
      <c r="O20" s="64">
        <v>7.2</v>
      </c>
      <c r="P20" s="64" t="s">
        <v>32</v>
      </c>
      <c r="Q20" s="3">
        <v>7.2</v>
      </c>
      <c r="R20" s="3" t="s">
        <v>32</v>
      </c>
      <c r="S20" s="3">
        <v>20.3</v>
      </c>
      <c r="T20" s="3" t="str">
        <f t="shared" si="3"/>
        <v>B2</v>
      </c>
      <c r="U20" s="3">
        <f t="shared" ref="U20:U21" si="11">O20+Q20+S20</f>
        <v>34.700000000000003</v>
      </c>
      <c r="V20" s="3" t="str">
        <f t="shared" ref="V20" si="12">IF(U20&gt;=45.5,"A1",IF(U20&gt;=40.5,"A2", IF(U20&gt;=35.5,"B1",IF(U20&gt;=30.5,"B2", IF(U20&gt;=25.5,"C1",IF(U20&gt;=20.5,"C2",IF(U20&gt;=16.5,"D",IF(U20&gt;=10.5,"E1",IF(U20&gt;=10.4,"E2")))))))))</f>
        <v>B2</v>
      </c>
      <c r="W20" s="102"/>
      <c r="X20" s="3"/>
      <c r="Y20" s="3"/>
      <c r="Z20" s="3">
        <f t="shared" si="7"/>
        <v>34.1</v>
      </c>
      <c r="AA20" s="3" t="str">
        <f t="shared" si="8"/>
        <v>C1</v>
      </c>
      <c r="AB20" s="64">
        <f t="shared" ref="AB20" si="13">L20+U20</f>
        <v>65.7</v>
      </c>
      <c r="AC20" s="3" t="str">
        <f t="shared" ref="AC20" si="14">IF(AB20&gt;=91,"A1",IF(AB20&gt;=81,"A2", IF(AB20&gt;=71,"B1",IF(AB20&gt;=61,"B2", IF(AB20&gt;=51,"C1",IF(AB20&gt;=41,"C2",IF(AB20&gt;=33,"D",IF(AB20&gt;=21,"E1",IF(AB20&gt;=20,"E2")))))))))</f>
        <v>B2</v>
      </c>
      <c r="AD20" s="51">
        <v>7</v>
      </c>
      <c r="AE20" s="4"/>
      <c r="AF20" s="17"/>
      <c r="AG20" s="26"/>
    </row>
    <row r="21" spans="1:33" ht="20.25" customHeight="1">
      <c r="A21" s="24"/>
      <c r="B21" s="15"/>
      <c r="C21" s="5"/>
      <c r="D21" s="27" t="s">
        <v>30</v>
      </c>
      <c r="E21" s="96"/>
      <c r="F21" s="1"/>
      <c r="G21" s="1"/>
      <c r="H21" s="1"/>
      <c r="I21" s="1"/>
      <c r="J21" s="3">
        <v>15.9</v>
      </c>
      <c r="K21" s="3" t="s">
        <v>35</v>
      </c>
      <c r="L21" s="3"/>
      <c r="M21" s="3"/>
      <c r="N21" s="102"/>
      <c r="O21" s="65"/>
      <c r="P21" s="65"/>
      <c r="Q21" s="3"/>
      <c r="R21" s="3"/>
      <c r="S21" s="3">
        <v>23.4</v>
      </c>
      <c r="T21" s="3" t="str">
        <f t="shared" si="3"/>
        <v>B1</v>
      </c>
      <c r="U21" s="3">
        <f t="shared" si="11"/>
        <v>23.4</v>
      </c>
      <c r="V21" s="3"/>
      <c r="W21" s="102"/>
      <c r="X21" s="3"/>
      <c r="Y21" s="3"/>
      <c r="Z21" s="3">
        <f t="shared" si="7"/>
        <v>39.299999999999997</v>
      </c>
      <c r="AA21" s="3" t="str">
        <f t="shared" si="8"/>
        <v>B2</v>
      </c>
      <c r="AB21" s="64"/>
      <c r="AC21" s="3"/>
      <c r="AD21" s="51"/>
      <c r="AE21" s="4"/>
      <c r="AF21" s="17"/>
      <c r="AG21" s="26"/>
    </row>
    <row r="22" spans="1:33" ht="22.5" customHeight="1">
      <c r="A22" s="24"/>
      <c r="B22" s="15"/>
      <c r="C22" s="5"/>
      <c r="D22" s="27" t="s">
        <v>79</v>
      </c>
      <c r="E22" s="96"/>
      <c r="F22" s="1"/>
      <c r="G22" s="1"/>
      <c r="H22" s="1"/>
      <c r="I22" s="1"/>
      <c r="J22" s="3">
        <v>15</v>
      </c>
      <c r="K22" s="3" t="s">
        <v>36</v>
      </c>
      <c r="L22" s="3"/>
      <c r="M22" s="3"/>
      <c r="N22" s="102"/>
      <c r="O22" s="1"/>
      <c r="P22" s="1"/>
      <c r="Q22" s="44"/>
      <c r="R22" s="3"/>
      <c r="S22" s="44">
        <v>25.2</v>
      </c>
      <c r="T22" s="3" t="str">
        <f t="shared" ref="T22" si="15">IF(S22&gt;=27.3,"A1",IF(S22&gt;=24.3,"A2", IF(S22&gt;=21.3,"B1",IF(S22&gt;=18.3,"B2", IF(S22&gt;=15.3,"C1",IF(S22&gt;=12.3,"C2",IF(S22&gt;=9.9,"D",IF(S22&gt;=6.3,"E1",IF(S22&gt;=6.2,"E2")))))))))</f>
        <v>A2</v>
      </c>
      <c r="U22" s="3">
        <f t="shared" ref="U22" si="16">O22+Q22+S22</f>
        <v>25.2</v>
      </c>
      <c r="V22" s="3"/>
      <c r="W22" s="102"/>
      <c r="X22" s="3"/>
      <c r="Y22" s="3"/>
      <c r="Z22" s="3">
        <f t="shared" si="7"/>
        <v>40.200000000000003</v>
      </c>
      <c r="AA22" s="3" t="str">
        <f t="shared" si="8"/>
        <v>B2</v>
      </c>
      <c r="AB22" s="64"/>
      <c r="AC22" s="3"/>
      <c r="AD22" s="51"/>
      <c r="AE22" s="4"/>
      <c r="AF22" s="17"/>
      <c r="AG22" s="26"/>
    </row>
    <row r="23" spans="1:33">
      <c r="A23" s="24"/>
      <c r="B23" s="15"/>
      <c r="C23" s="5"/>
      <c r="D23" s="109" t="s">
        <v>18</v>
      </c>
      <c r="E23" s="96"/>
      <c r="F23" s="82"/>
      <c r="G23" s="83"/>
      <c r="H23" s="82"/>
      <c r="I23" s="83"/>
      <c r="J23" s="82"/>
      <c r="K23" s="83"/>
      <c r="L23" s="82"/>
      <c r="M23" s="83"/>
      <c r="N23" s="102"/>
      <c r="O23" s="82"/>
      <c r="P23" s="83"/>
      <c r="Q23" s="86"/>
      <c r="R23" s="87"/>
      <c r="S23" s="82"/>
      <c r="T23" s="83"/>
      <c r="U23" s="82"/>
      <c r="V23" s="83"/>
      <c r="W23" s="102"/>
      <c r="X23" s="82" t="s">
        <v>97</v>
      </c>
      <c r="Y23" s="83"/>
      <c r="Z23" s="82"/>
      <c r="AA23" s="83"/>
      <c r="AB23" s="82"/>
      <c r="AC23" s="83"/>
      <c r="AD23" s="112"/>
      <c r="AE23" s="4"/>
      <c r="AF23" s="17"/>
      <c r="AG23" s="26"/>
    </row>
    <row r="24" spans="1:33" ht="15.75" thickBot="1">
      <c r="A24" s="24"/>
      <c r="B24" s="15"/>
      <c r="C24" s="5"/>
      <c r="D24" s="110"/>
      <c r="E24" s="97"/>
      <c r="F24" s="84"/>
      <c r="G24" s="85"/>
      <c r="H24" s="84"/>
      <c r="I24" s="85"/>
      <c r="J24" s="84"/>
      <c r="K24" s="85"/>
      <c r="L24" s="84"/>
      <c r="M24" s="85"/>
      <c r="N24" s="103"/>
      <c r="O24" s="84"/>
      <c r="P24" s="85"/>
      <c r="Q24" s="88"/>
      <c r="R24" s="89"/>
      <c r="S24" s="84"/>
      <c r="T24" s="85"/>
      <c r="U24" s="84"/>
      <c r="V24" s="85"/>
      <c r="W24" s="103"/>
      <c r="X24" s="84"/>
      <c r="Y24" s="85"/>
      <c r="Z24" s="84"/>
      <c r="AA24" s="85"/>
      <c r="AB24" s="84"/>
      <c r="AC24" s="85"/>
      <c r="AD24" s="113"/>
      <c r="AE24" s="4"/>
      <c r="AF24" s="17"/>
      <c r="AG24" s="26"/>
    </row>
    <row r="25" spans="1:33" ht="6.75" customHeight="1" thickBot="1">
      <c r="A25" s="24"/>
      <c r="B25" s="15"/>
      <c r="C25" s="6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36"/>
      <c r="R25" s="37"/>
      <c r="S25" s="36"/>
      <c r="T25" s="55"/>
      <c r="U25" s="7"/>
      <c r="V25" s="55"/>
      <c r="W25" s="7"/>
      <c r="X25" s="7"/>
      <c r="Y25" s="7"/>
      <c r="Z25" s="7"/>
      <c r="AA25" s="7"/>
      <c r="AB25" s="49"/>
      <c r="AC25" s="7"/>
      <c r="AD25" s="36"/>
      <c r="AE25" s="11"/>
      <c r="AF25" s="17"/>
      <c r="AG25" s="26"/>
    </row>
    <row r="26" spans="1:33" ht="6" customHeight="1">
      <c r="A26" s="24"/>
      <c r="B26" s="15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31"/>
      <c r="R26" s="32"/>
      <c r="S26" s="31"/>
      <c r="T26" s="56"/>
      <c r="U26" s="16"/>
      <c r="V26" s="56"/>
      <c r="W26" s="16"/>
      <c r="X26" s="16"/>
      <c r="Y26" s="16"/>
      <c r="Z26" s="16"/>
      <c r="AA26" s="16"/>
      <c r="AB26" s="47"/>
      <c r="AC26" s="16"/>
      <c r="AD26" s="31"/>
      <c r="AE26" s="16"/>
      <c r="AF26" s="17"/>
      <c r="AG26" s="26"/>
    </row>
    <row r="27" spans="1:33" ht="6.75" customHeight="1">
      <c r="A27" s="24"/>
      <c r="B27" s="15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31"/>
      <c r="R27" s="32"/>
      <c r="S27" s="31"/>
      <c r="T27" s="56"/>
      <c r="U27" s="16"/>
      <c r="V27" s="56"/>
      <c r="W27" s="16"/>
      <c r="X27" s="16"/>
      <c r="Y27" s="16"/>
      <c r="Z27" s="16"/>
      <c r="AA27" s="16"/>
      <c r="AB27" s="47"/>
      <c r="AC27" s="16"/>
      <c r="AD27" s="31"/>
      <c r="AE27" s="16"/>
      <c r="AF27" s="17"/>
      <c r="AG27" s="26"/>
    </row>
    <row r="28" spans="1:33" ht="16.5" customHeight="1">
      <c r="A28" s="24"/>
      <c r="B28" s="15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31"/>
      <c r="R28" s="70" t="s">
        <v>85</v>
      </c>
      <c r="S28" s="70"/>
      <c r="T28" s="70"/>
      <c r="U28" s="70"/>
      <c r="V28" s="70"/>
      <c r="W28" s="16"/>
      <c r="X28" s="16"/>
      <c r="Y28" s="16"/>
      <c r="Z28" s="18"/>
      <c r="AA28" s="18"/>
      <c r="AB28" s="18"/>
      <c r="AC28" s="59"/>
      <c r="AD28" s="18"/>
      <c r="AE28" s="16"/>
      <c r="AF28" s="17"/>
      <c r="AG28" s="26"/>
    </row>
    <row r="29" spans="1:33" ht="23.25" customHeight="1">
      <c r="A29" s="24"/>
      <c r="B29" s="15"/>
      <c r="C29" s="16"/>
      <c r="D29" s="80" t="s">
        <v>24</v>
      </c>
      <c r="E29" s="80"/>
      <c r="F29" s="80"/>
      <c r="G29" s="80"/>
      <c r="H29" s="16"/>
      <c r="I29" s="80" t="s">
        <v>24</v>
      </c>
      <c r="J29" s="80"/>
      <c r="K29" s="80"/>
      <c r="L29" s="80"/>
      <c r="M29" s="80"/>
      <c r="N29" s="16"/>
      <c r="O29" s="16"/>
      <c r="P29" s="16"/>
      <c r="Q29" s="31"/>
      <c r="R29" s="80" t="s">
        <v>25</v>
      </c>
      <c r="S29" s="80"/>
      <c r="T29" s="80"/>
      <c r="U29" s="80"/>
      <c r="V29" s="80"/>
      <c r="W29" s="16"/>
      <c r="X29" s="16"/>
      <c r="Y29" s="16"/>
      <c r="Z29" s="81" t="s">
        <v>25</v>
      </c>
      <c r="AA29" s="81"/>
      <c r="AB29" s="81"/>
      <c r="AC29" s="81"/>
      <c r="AD29" s="31"/>
      <c r="AE29" s="16"/>
      <c r="AF29" s="17"/>
      <c r="AG29" s="26"/>
    </row>
    <row r="30" spans="1:33" ht="11.25" customHeight="1">
      <c r="A30" s="24"/>
      <c r="B30" s="15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31"/>
      <c r="R30" s="32"/>
      <c r="S30" s="31"/>
      <c r="T30" s="56"/>
      <c r="U30" s="16"/>
      <c r="V30" s="56"/>
      <c r="W30" s="16"/>
      <c r="X30" s="16"/>
      <c r="Y30" s="16"/>
      <c r="Z30" s="16"/>
      <c r="AA30" s="16"/>
      <c r="AB30" s="47"/>
      <c r="AC30" s="16"/>
      <c r="AD30" s="31"/>
      <c r="AE30" s="16"/>
      <c r="AF30" s="17"/>
      <c r="AG30" s="26"/>
    </row>
    <row r="31" spans="1:33">
      <c r="A31" s="24"/>
      <c r="B31" s="15"/>
      <c r="C31" s="16"/>
      <c r="D31" s="18" t="s">
        <v>27</v>
      </c>
      <c r="E31" s="18"/>
      <c r="F31" s="18"/>
      <c r="G31" s="18"/>
      <c r="H31" s="18"/>
      <c r="I31" s="69" t="s">
        <v>22</v>
      </c>
      <c r="J31" s="69"/>
      <c r="K31" s="69"/>
      <c r="L31" s="69"/>
      <c r="M31" s="69"/>
      <c r="N31" s="69"/>
      <c r="O31" s="69"/>
      <c r="P31" s="18"/>
      <c r="Q31" s="31"/>
      <c r="R31" s="70" t="s">
        <v>21</v>
      </c>
      <c r="S31" s="70"/>
      <c r="T31" s="70"/>
      <c r="U31" s="70"/>
      <c r="V31" s="70"/>
      <c r="W31" s="70"/>
      <c r="X31" s="18"/>
      <c r="Y31" s="70" t="s">
        <v>23</v>
      </c>
      <c r="Z31" s="70"/>
      <c r="AA31" s="70"/>
      <c r="AB31" s="70"/>
      <c r="AC31" s="70"/>
      <c r="AD31" s="70"/>
      <c r="AE31" s="16"/>
      <c r="AF31" s="17"/>
      <c r="AG31" s="26"/>
    </row>
    <row r="32" spans="1:33" ht="15.75" thickBot="1">
      <c r="A32" s="24"/>
      <c r="B32" s="19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38"/>
      <c r="R32" s="39"/>
      <c r="S32" s="38"/>
      <c r="T32" s="57"/>
      <c r="U32" s="20"/>
      <c r="V32" s="57"/>
      <c r="W32" s="20"/>
      <c r="X32" s="20"/>
      <c r="Y32" s="20"/>
      <c r="Z32" s="20"/>
      <c r="AA32" s="20"/>
      <c r="AB32" s="50"/>
      <c r="AC32" s="20"/>
      <c r="AD32" s="38"/>
      <c r="AE32" s="20"/>
      <c r="AF32" s="21"/>
      <c r="AG32" s="26"/>
    </row>
    <row r="33" spans="1:33" ht="6" customHeight="1" thickBot="1">
      <c r="A33" s="71"/>
      <c r="B33" s="72"/>
      <c r="C33" s="72"/>
      <c r="D33" s="72"/>
      <c r="E33" s="72"/>
      <c r="F33" s="72"/>
      <c r="G33" s="72"/>
      <c r="H33" s="72"/>
      <c r="I33" s="72"/>
      <c r="J33" s="72"/>
      <c r="K33" s="72"/>
      <c r="L33" s="72"/>
      <c r="M33" s="72"/>
      <c r="N33" s="72"/>
      <c r="O33" s="72"/>
      <c r="P33" s="72"/>
      <c r="Q33" s="72"/>
      <c r="R33" s="72"/>
      <c r="S33" s="72"/>
      <c r="T33" s="72"/>
      <c r="U33" s="72"/>
      <c r="V33" s="72"/>
      <c r="W33" s="72"/>
      <c r="X33" s="72"/>
      <c r="Y33" s="72"/>
      <c r="Z33" s="72"/>
      <c r="AA33" s="72"/>
      <c r="AB33" s="72"/>
      <c r="AC33" s="72"/>
      <c r="AD33" s="72"/>
      <c r="AE33" s="72"/>
      <c r="AF33" s="72"/>
      <c r="AG33" s="73"/>
    </row>
    <row r="36" spans="1:33" ht="15.75" thickBot="1"/>
    <row r="37" spans="1:33" ht="15.75" thickBot="1">
      <c r="A37" s="23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9"/>
      <c r="R37" s="30"/>
      <c r="S37" s="29"/>
      <c r="T37" s="53"/>
      <c r="U37" s="22"/>
      <c r="V37" s="53"/>
      <c r="W37" s="22"/>
      <c r="X37" s="22"/>
      <c r="Y37" s="22"/>
      <c r="Z37" s="22"/>
      <c r="AA37" s="22"/>
      <c r="AB37" s="46"/>
      <c r="AC37" s="22"/>
      <c r="AD37" s="29"/>
      <c r="AE37" s="22"/>
      <c r="AF37" s="22"/>
      <c r="AG37" s="25"/>
    </row>
    <row r="38" spans="1:33" ht="24">
      <c r="A38" s="24"/>
      <c r="B38" s="12"/>
      <c r="C38" s="13"/>
      <c r="D38" s="111" t="s">
        <v>0</v>
      </c>
      <c r="E38" s="111"/>
      <c r="F38" s="111"/>
      <c r="G38" s="111"/>
      <c r="H38" s="111"/>
      <c r="I38" s="111"/>
      <c r="J38" s="111"/>
      <c r="K38" s="111"/>
      <c r="L38" s="111"/>
      <c r="M38" s="111"/>
      <c r="N38" s="111"/>
      <c r="O38" s="111"/>
      <c r="P38" s="111"/>
      <c r="Q38" s="111"/>
      <c r="R38" s="111"/>
      <c r="S38" s="111"/>
      <c r="T38" s="111"/>
      <c r="U38" s="111"/>
      <c r="V38" s="111"/>
      <c r="W38" s="111"/>
      <c r="X38" s="111"/>
      <c r="Y38" s="111"/>
      <c r="Z38" s="111"/>
      <c r="AA38" s="111"/>
      <c r="AB38" s="111"/>
      <c r="AC38" s="111"/>
      <c r="AD38" s="111"/>
      <c r="AE38" s="13"/>
      <c r="AF38" s="14"/>
      <c r="AG38" s="26"/>
    </row>
    <row r="39" spans="1:33" ht="22.5">
      <c r="A39" s="24"/>
      <c r="B39" s="15"/>
      <c r="C39" s="16"/>
      <c r="D39" s="90" t="s">
        <v>26</v>
      </c>
      <c r="E39" s="90"/>
      <c r="F39" s="90"/>
      <c r="G39" s="90"/>
      <c r="H39" s="90"/>
      <c r="I39" s="90"/>
      <c r="J39" s="90"/>
      <c r="K39" s="90"/>
      <c r="L39" s="90"/>
      <c r="M39" s="90"/>
      <c r="N39" s="90"/>
      <c r="O39" s="90"/>
      <c r="P39" s="90"/>
      <c r="Q39" s="90"/>
      <c r="R39" s="90"/>
      <c r="S39" s="90"/>
      <c r="T39" s="90"/>
      <c r="U39" s="90"/>
      <c r="V39" s="90"/>
      <c r="W39" s="90"/>
      <c r="X39" s="90"/>
      <c r="Y39" s="90"/>
      <c r="Z39" s="90"/>
      <c r="AA39" s="90"/>
      <c r="AB39" s="90"/>
      <c r="AC39" s="90"/>
      <c r="AD39" s="90"/>
      <c r="AE39" s="16"/>
      <c r="AF39" s="17"/>
      <c r="AG39" s="26"/>
    </row>
    <row r="40" spans="1:33" ht="15.75">
      <c r="A40" s="24"/>
      <c r="B40" s="15"/>
      <c r="C40" s="16"/>
      <c r="D40" s="91" t="s">
        <v>83</v>
      </c>
      <c r="E40" s="91"/>
      <c r="F40" s="91"/>
      <c r="G40" s="91"/>
      <c r="H40" s="91"/>
      <c r="I40" s="91"/>
      <c r="J40" s="91"/>
      <c r="K40" s="91"/>
      <c r="L40" s="91"/>
      <c r="M40" s="91"/>
      <c r="N40" s="91"/>
      <c r="O40" s="91"/>
      <c r="P40" s="91"/>
      <c r="Q40" s="91"/>
      <c r="R40" s="91"/>
      <c r="S40" s="91"/>
      <c r="T40" s="91"/>
      <c r="U40" s="91"/>
      <c r="V40" s="91"/>
      <c r="W40" s="91"/>
      <c r="X40" s="91"/>
      <c r="Y40" s="91"/>
      <c r="Z40" s="91"/>
      <c r="AA40" s="91"/>
      <c r="AB40" s="91"/>
      <c r="AC40" s="91"/>
      <c r="AD40" s="91"/>
      <c r="AE40" s="16"/>
      <c r="AF40" s="17"/>
      <c r="AG40" s="26"/>
    </row>
    <row r="41" spans="1:33">
      <c r="A41" s="24"/>
      <c r="B41" s="15"/>
      <c r="C41" s="16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31"/>
      <c r="R41" s="32"/>
      <c r="S41" s="31"/>
      <c r="T41" s="42"/>
      <c r="U41" s="43"/>
      <c r="V41" s="42"/>
      <c r="W41" s="43"/>
      <c r="X41" s="43"/>
      <c r="Y41" s="43"/>
      <c r="Z41" s="43"/>
      <c r="AA41" s="43"/>
      <c r="AB41" s="47"/>
      <c r="AC41" s="43"/>
      <c r="AD41" s="31"/>
      <c r="AE41" s="16"/>
      <c r="AF41" s="17"/>
      <c r="AG41" s="26"/>
    </row>
    <row r="42" spans="1:33" ht="15.75">
      <c r="A42" s="24"/>
      <c r="B42" s="15"/>
      <c r="C42" s="16"/>
      <c r="D42" s="91" t="s">
        <v>40</v>
      </c>
      <c r="E42" s="91"/>
      <c r="F42" s="91"/>
      <c r="G42" s="91"/>
      <c r="H42" s="91"/>
      <c r="I42" s="91"/>
      <c r="J42" s="91"/>
      <c r="K42" s="91"/>
      <c r="L42" s="91"/>
      <c r="M42" s="91"/>
      <c r="N42" s="91"/>
      <c r="O42" s="91"/>
      <c r="P42" s="91"/>
      <c r="Q42" s="91"/>
      <c r="R42" s="91"/>
      <c r="S42" s="91"/>
      <c r="T42" s="91"/>
      <c r="U42" s="91"/>
      <c r="V42" s="91"/>
      <c r="W42" s="91"/>
      <c r="X42" s="91"/>
      <c r="Y42" s="91"/>
      <c r="Z42" s="91"/>
      <c r="AA42" s="91"/>
      <c r="AB42" s="91"/>
      <c r="AC42" s="91"/>
      <c r="AD42" s="91"/>
      <c r="AE42" s="16"/>
      <c r="AF42" s="17"/>
      <c r="AG42" s="26"/>
    </row>
    <row r="43" spans="1:33">
      <c r="A43" s="24"/>
      <c r="B43" s="15"/>
      <c r="C43" s="16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31"/>
      <c r="R43" s="32"/>
      <c r="S43" s="31"/>
      <c r="T43" s="42"/>
      <c r="U43" s="43"/>
      <c r="V43" s="42"/>
      <c r="W43" s="43"/>
      <c r="X43" s="43"/>
      <c r="Y43" s="43"/>
      <c r="Z43" s="43"/>
      <c r="AA43" s="43"/>
      <c r="AB43" s="47"/>
      <c r="AC43" s="43"/>
      <c r="AD43" s="31"/>
      <c r="AE43" s="16"/>
      <c r="AF43" s="17"/>
      <c r="AG43" s="26"/>
    </row>
    <row r="44" spans="1:33" ht="15.75">
      <c r="A44" s="24"/>
      <c r="B44" s="15"/>
      <c r="C44" s="16"/>
      <c r="D44" s="91" t="s">
        <v>41</v>
      </c>
      <c r="E44" s="91"/>
      <c r="F44" s="91"/>
      <c r="G44" s="91"/>
      <c r="H44" s="91"/>
      <c r="I44" s="91"/>
      <c r="J44" s="91"/>
      <c r="K44" s="91"/>
      <c r="L44" s="91"/>
      <c r="M44" s="91"/>
      <c r="N44" s="91"/>
      <c r="O44" s="91"/>
      <c r="P44" s="91"/>
      <c r="Q44" s="91"/>
      <c r="R44" s="91"/>
      <c r="S44" s="91"/>
      <c r="T44" s="91"/>
      <c r="U44" s="91"/>
      <c r="V44" s="91"/>
      <c r="W44" s="91"/>
      <c r="X44" s="91"/>
      <c r="Y44" s="91"/>
      <c r="Z44" s="91"/>
      <c r="AA44" s="91"/>
      <c r="AB44" s="91"/>
      <c r="AC44" s="91"/>
      <c r="AD44" s="91"/>
      <c r="AE44" s="16"/>
      <c r="AF44" s="17"/>
      <c r="AG44" s="26"/>
    </row>
    <row r="45" spans="1:33" ht="16.5" thickBot="1">
      <c r="A45" s="24"/>
      <c r="B45" s="15"/>
      <c r="C45" s="16"/>
      <c r="D45" s="45"/>
      <c r="E45" s="45"/>
      <c r="F45" s="45"/>
      <c r="G45" s="45"/>
      <c r="H45" s="45"/>
      <c r="I45" s="45"/>
      <c r="J45" s="45"/>
      <c r="K45" s="45"/>
      <c r="L45" s="45"/>
      <c r="M45" s="45"/>
      <c r="N45" s="45"/>
      <c r="O45" s="45"/>
      <c r="P45" s="45"/>
      <c r="Q45" s="33"/>
      <c r="R45" s="32"/>
      <c r="S45" s="33"/>
      <c r="T45" s="45"/>
      <c r="U45" s="45"/>
      <c r="V45" s="45"/>
      <c r="W45" s="45"/>
      <c r="X45" s="45"/>
      <c r="Y45" s="45"/>
      <c r="Z45" s="45"/>
      <c r="AA45" s="45"/>
      <c r="AB45" s="33"/>
      <c r="AC45" s="45"/>
      <c r="AD45" s="33"/>
      <c r="AE45" s="16"/>
      <c r="AF45" s="17"/>
      <c r="AG45" s="26"/>
    </row>
    <row r="46" spans="1:33" ht="15.75" thickBot="1">
      <c r="A46" s="24"/>
      <c r="B46" s="15"/>
      <c r="C46" s="8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34"/>
      <c r="R46" s="35"/>
      <c r="S46" s="34"/>
      <c r="T46" s="54"/>
      <c r="U46" s="9"/>
      <c r="V46" s="54"/>
      <c r="W46" s="9"/>
      <c r="X46" s="9"/>
      <c r="Y46" s="9"/>
      <c r="Z46" s="9"/>
      <c r="AA46" s="9"/>
      <c r="AB46" s="48"/>
      <c r="AC46" s="9"/>
      <c r="AD46" s="34"/>
      <c r="AE46" s="10"/>
      <c r="AF46" s="17"/>
      <c r="AG46" s="26"/>
    </row>
    <row r="47" spans="1:33" ht="15" customHeight="1">
      <c r="A47" s="24"/>
      <c r="B47" s="15"/>
      <c r="C47" s="5"/>
      <c r="D47" s="92" t="s">
        <v>1</v>
      </c>
      <c r="E47" s="95"/>
      <c r="F47" s="98" t="s">
        <v>20</v>
      </c>
      <c r="G47" s="99"/>
      <c r="H47" s="99"/>
      <c r="I47" s="99"/>
      <c r="J47" s="99"/>
      <c r="K47" s="99"/>
      <c r="L47" s="99"/>
      <c r="M47" s="100"/>
      <c r="N47" s="101"/>
      <c r="O47" s="98" t="s">
        <v>2</v>
      </c>
      <c r="P47" s="99"/>
      <c r="Q47" s="99"/>
      <c r="R47" s="99"/>
      <c r="S47" s="99"/>
      <c r="T47" s="99"/>
      <c r="U47" s="99"/>
      <c r="V47" s="100"/>
      <c r="W47" s="101"/>
      <c r="X47" s="98" t="s">
        <v>3</v>
      </c>
      <c r="Y47" s="99"/>
      <c r="Z47" s="99"/>
      <c r="AA47" s="99"/>
      <c r="AB47" s="99"/>
      <c r="AC47" s="99"/>
      <c r="AD47" s="104"/>
      <c r="AE47" s="4"/>
      <c r="AF47" s="17"/>
      <c r="AG47" s="26"/>
    </row>
    <row r="48" spans="1:33" ht="15" customHeight="1">
      <c r="A48" s="24"/>
      <c r="B48" s="15"/>
      <c r="C48" s="5"/>
      <c r="D48" s="93"/>
      <c r="E48" s="96"/>
      <c r="F48" s="105" t="s">
        <v>4</v>
      </c>
      <c r="G48" s="106"/>
      <c r="H48" s="105" t="s">
        <v>5</v>
      </c>
      <c r="I48" s="106"/>
      <c r="J48" s="105" t="s">
        <v>28</v>
      </c>
      <c r="K48" s="106"/>
      <c r="L48" s="105" t="s">
        <v>7</v>
      </c>
      <c r="M48" s="106"/>
      <c r="N48" s="102"/>
      <c r="O48" s="105" t="s">
        <v>8</v>
      </c>
      <c r="P48" s="106"/>
      <c r="Q48" s="105" t="s">
        <v>9</v>
      </c>
      <c r="R48" s="106"/>
      <c r="S48" s="105" t="s">
        <v>10</v>
      </c>
      <c r="T48" s="106"/>
      <c r="U48" s="105" t="s">
        <v>7</v>
      </c>
      <c r="V48" s="106"/>
      <c r="W48" s="102"/>
      <c r="X48" s="105" t="s">
        <v>11</v>
      </c>
      <c r="Y48" s="106"/>
      <c r="Z48" s="105" t="s">
        <v>6</v>
      </c>
      <c r="AA48" s="106"/>
      <c r="AB48" s="105" t="s">
        <v>12</v>
      </c>
      <c r="AC48" s="106"/>
      <c r="AD48" s="107" t="s">
        <v>19</v>
      </c>
      <c r="AE48" s="4"/>
      <c r="AF48" s="17"/>
      <c r="AG48" s="26"/>
    </row>
    <row r="49" spans="1:33" ht="15" customHeight="1">
      <c r="A49" s="24"/>
      <c r="B49" s="15"/>
      <c r="C49" s="5"/>
      <c r="D49" s="94"/>
      <c r="E49" s="96"/>
      <c r="F49" s="2">
        <v>0.1</v>
      </c>
      <c r="G49" s="3" t="s">
        <v>13</v>
      </c>
      <c r="H49" s="2">
        <v>0.1</v>
      </c>
      <c r="I49" s="3" t="s">
        <v>13</v>
      </c>
      <c r="J49" s="2">
        <v>0.3</v>
      </c>
      <c r="K49" s="3" t="s">
        <v>13</v>
      </c>
      <c r="L49" s="2">
        <v>0.5</v>
      </c>
      <c r="M49" s="3" t="s">
        <v>13</v>
      </c>
      <c r="N49" s="102"/>
      <c r="O49" s="2">
        <v>0.1</v>
      </c>
      <c r="P49" s="3" t="s">
        <v>13</v>
      </c>
      <c r="Q49" s="2">
        <v>0.1</v>
      </c>
      <c r="R49" s="3" t="s">
        <v>13</v>
      </c>
      <c r="S49" s="2">
        <v>0.3</v>
      </c>
      <c r="T49" s="3" t="s">
        <v>13</v>
      </c>
      <c r="U49" s="2">
        <v>0.5</v>
      </c>
      <c r="V49" s="3" t="s">
        <v>13</v>
      </c>
      <c r="W49" s="102"/>
      <c r="X49" s="2">
        <v>0.4</v>
      </c>
      <c r="Y49" s="3" t="s">
        <v>13</v>
      </c>
      <c r="Z49" s="2">
        <v>0.6</v>
      </c>
      <c r="AA49" s="3" t="s">
        <v>13</v>
      </c>
      <c r="AB49" s="2">
        <v>1</v>
      </c>
      <c r="AC49" s="3" t="s">
        <v>13</v>
      </c>
      <c r="AD49" s="108"/>
      <c r="AE49" s="4"/>
      <c r="AF49" s="17"/>
      <c r="AG49" s="26"/>
    </row>
    <row r="50" spans="1:33">
      <c r="A50" s="24"/>
      <c r="B50" s="15"/>
      <c r="C50" s="5"/>
      <c r="D50" s="27" t="s">
        <v>14</v>
      </c>
      <c r="E50" s="96"/>
      <c r="F50" s="3">
        <v>8.1</v>
      </c>
      <c r="G50" s="3" t="s">
        <v>34</v>
      </c>
      <c r="H50" s="3">
        <v>7.8</v>
      </c>
      <c r="I50" s="3" t="s">
        <v>32</v>
      </c>
      <c r="J50" s="3">
        <v>16.5</v>
      </c>
      <c r="K50" s="3" t="s">
        <v>35</v>
      </c>
      <c r="L50" s="3">
        <f>F50+H50+J50</f>
        <v>32.4</v>
      </c>
      <c r="M50" s="3" t="str">
        <f>IF(L50&gt;=45.5,"A1",IF(L50&gt;=40.5,"A2", IF(L50&gt;=35.5,"B1",IF(L50&gt;=30.5,"B2", IF(L50&gt;=25.5,"C1",IF(L50&gt;=20.5,"C2",IF(L50&gt;=16.5,"D",IF(L50&gt;=10.5,"E1",IF(L50&gt;=10.4,"E2")))))))))</f>
        <v>B2</v>
      </c>
      <c r="N50" s="102"/>
      <c r="O50" s="3">
        <v>7</v>
      </c>
      <c r="P50" s="3" t="s">
        <v>33</v>
      </c>
      <c r="Q50" s="3">
        <v>7.6</v>
      </c>
      <c r="R50" s="3" t="s">
        <v>32</v>
      </c>
      <c r="S50" s="3">
        <v>14.7</v>
      </c>
      <c r="T50" s="3" t="str">
        <f>IF(S50&gt;=27.3,"A1",IF(S50&gt;=24.3,"A2", IF(S50&gt;=21.3,"B1",IF(S50&gt;=18.3,"B2", IF(S50&gt;=15.3,"C1",IF(S50&gt;=12.3,"C2",IF(S50&gt;=9.9,"D",IF(S50&gt;=6.3,"E1",IF(S50&gt;=6.2,"E2")))))))))</f>
        <v>C2</v>
      </c>
      <c r="U50" s="3">
        <f>O50+Q50+S50</f>
        <v>29.299999999999997</v>
      </c>
      <c r="V50" s="3" t="str">
        <f>IF(U50&gt;=45.5,"A1",IF(U50&gt;=40.5,"A2", IF(U50&gt;=35.5,"B1",IF(U50&gt;=30.5,"B2", IF(U50&gt;=25.5,"C1",IF(U50&gt;=20.5,"C2",IF(U50&gt;=16.5,"D",IF(U50&gt;=10.5,"E1",IF(U50&gt;=10.4,"E2")))))))))</f>
        <v>C1</v>
      </c>
      <c r="W50" s="102"/>
      <c r="X50" s="3">
        <f t="shared" ref="X50:X56" si="17">SUM(F50,H50,O50,Q50)</f>
        <v>30.5</v>
      </c>
      <c r="Y50" s="3" t="str">
        <f>IF(X50&gt;=36.4,"A1",IF(X50&gt;=32.4,"A2", IF(X50&gt;=28.4,"B1",IF(X50&gt;=24.4,"B2", IF(X50&gt;=20.4,"C1",IF(X50&gt;=16.4,"C2",IF(X50&gt;=13.2,"D",IF(X50&gt;=8.4,"E1",IF(X50&gt;=8.3,"E2")))))))))</f>
        <v>B1</v>
      </c>
      <c r="Z50" s="3">
        <f>J50+S50</f>
        <v>31.2</v>
      </c>
      <c r="AA50" s="3" t="str">
        <f>IF(Z50&gt;=54.5,"A1",IF(Z50&gt;=48.5,"A2", IF(Z50&gt;=42.5,"B1",IF(Z50&gt;=36.5,"B2", IF(Z50&gt;=30.5,"C1",IF(Z50&gt;=24.5,"C2",IF(Z50&gt;=19.8,"D",IF(Z50&gt;=12.6,"E1",IF(Z50&gt;=12.5,"E2")))))))))</f>
        <v>C1</v>
      </c>
      <c r="AB50" s="64">
        <f>L50+U50</f>
        <v>61.699999999999996</v>
      </c>
      <c r="AC50" s="3" t="str">
        <f>IF(AB50&gt;=91,"A1",IF(AB50&gt;=81,"A2", IF(AB50&gt;=71,"B1",IF(AB50&gt;=61,"B2", IF(AB50&gt;=51,"C1",IF(AB50&gt;=41,"C2",IF(AB50&gt;=33,"D",IF(AB50&gt;=21,"E1",IF(AB50&gt;=20,"E2")))))))))</f>
        <v>B2</v>
      </c>
      <c r="AD50" s="63">
        <v>7</v>
      </c>
      <c r="AE50" s="4"/>
      <c r="AF50" s="17"/>
      <c r="AG50" s="26"/>
    </row>
    <row r="51" spans="1:33">
      <c r="A51" s="24"/>
      <c r="B51" s="15"/>
      <c r="C51" s="5"/>
      <c r="D51" s="27" t="s">
        <v>15</v>
      </c>
      <c r="E51" s="96"/>
      <c r="F51" s="3">
        <v>8.8000000000000007</v>
      </c>
      <c r="G51" s="3" t="s">
        <v>34</v>
      </c>
      <c r="H51" s="3">
        <v>7.4</v>
      </c>
      <c r="I51" s="3" t="s">
        <v>32</v>
      </c>
      <c r="J51" s="3">
        <v>22.8</v>
      </c>
      <c r="K51" s="3" t="s">
        <v>32</v>
      </c>
      <c r="L51" s="3">
        <f t="shared" ref="L51:L56" si="18">F51+H51+J51</f>
        <v>39</v>
      </c>
      <c r="M51" s="3" t="str">
        <f t="shared" ref="M51:M56" si="19">IF(L51&gt;=45.5,"A1",IF(L51&gt;=40.5,"A2", IF(L51&gt;=35.5,"B1",IF(L51&gt;=30.5,"B2", IF(L51&gt;=25.5,"C1",IF(L51&gt;=20.5,"C2",IF(L51&gt;=16.5,"D",IF(L51&gt;=10.5,"E1",IF(L51&gt;=10.4,"E2")))))))))</f>
        <v>B1</v>
      </c>
      <c r="N51" s="102"/>
      <c r="O51" s="3">
        <v>9.3000000000000007</v>
      </c>
      <c r="P51" s="3" t="s">
        <v>31</v>
      </c>
      <c r="Q51" s="3">
        <v>9</v>
      </c>
      <c r="R51" s="3" t="s">
        <v>34</v>
      </c>
      <c r="S51" s="3">
        <v>21.9</v>
      </c>
      <c r="T51" s="3" t="str">
        <f t="shared" ref="T51:T58" si="20">IF(S51&gt;=27.3,"A1",IF(S51&gt;=24.3,"A2", IF(S51&gt;=21.3,"B1",IF(S51&gt;=18.3,"B2", IF(S51&gt;=15.3,"C1",IF(S51&gt;=12.3,"C2",IF(S51&gt;=9.9,"D",IF(S51&gt;=6.3,"E1",IF(S51&gt;=6.2,"E2")))))))))</f>
        <v>B1</v>
      </c>
      <c r="U51" s="3">
        <f t="shared" ref="U51:U56" si="21">O51+Q51+S51</f>
        <v>40.200000000000003</v>
      </c>
      <c r="V51" s="3" t="str">
        <f t="shared" ref="V51:V56" si="22">IF(U51&gt;=45.5,"A1",IF(U51&gt;=40.5,"A2", IF(U51&gt;=35.5,"B1",IF(U51&gt;=30.5,"B2", IF(U51&gt;=25.5,"C1",IF(U51&gt;=20.5,"C2",IF(U51&gt;=16.5,"D",IF(U51&gt;=10.5,"E1",IF(U51&gt;=10.4,"E2")))))))))</f>
        <v>B1</v>
      </c>
      <c r="W51" s="102"/>
      <c r="X51" s="3">
        <f t="shared" si="17"/>
        <v>34.5</v>
      </c>
      <c r="Y51" s="3" t="str">
        <f t="shared" ref="Y51:Y56" si="23">IF(X51&gt;=36.4,"A1",IF(X51&gt;=32.4,"A2", IF(X51&gt;=28.4,"B1",IF(X51&gt;=24.4,"B2", IF(X51&gt;=20.4,"C1",IF(X51&gt;=16.4,"C2",IF(X51&gt;=13.2,"D",IF(X51&gt;=8.4,"E1",IF(X51&gt;=8.3,"E2")))))))))</f>
        <v>A2</v>
      </c>
      <c r="Z51" s="3">
        <f t="shared" ref="Z51:Z58" si="24">J51+S51</f>
        <v>44.7</v>
      </c>
      <c r="AA51" s="3" t="str">
        <f t="shared" ref="AA51:AA58" si="25">IF(Z51&gt;=54.5,"A1",IF(Z51&gt;=48.5,"A2", IF(Z51&gt;=42.5,"B1",IF(Z51&gt;=36.5,"B2", IF(Z51&gt;=30.5,"C1",IF(Z51&gt;=24.5,"C2",IF(Z51&gt;=19.8,"D",IF(Z51&gt;=12.6,"E1",IF(Z51&gt;=12.5,"E2")))))))))</f>
        <v>B1</v>
      </c>
      <c r="AB51" s="64">
        <f t="shared" ref="AB51:AB56" si="26">L51+U51</f>
        <v>79.2</v>
      </c>
      <c r="AC51" s="3" t="str">
        <f t="shared" ref="AC51:AC56" si="27">IF(AB51&gt;=91,"A1",IF(AB51&gt;=81,"A2", IF(AB51&gt;=71,"B1",IF(AB51&gt;=61,"B2", IF(AB51&gt;=51,"C1",IF(AB51&gt;=41,"C2",IF(AB51&gt;=33,"D",IF(AB51&gt;=21,"E1",IF(AB51&gt;=20,"E2")))))))))</f>
        <v>B1</v>
      </c>
      <c r="AD51" s="63">
        <v>8</v>
      </c>
      <c r="AE51" s="4"/>
      <c r="AF51" s="17"/>
      <c r="AG51" s="26"/>
    </row>
    <row r="52" spans="1:33">
      <c r="A52" s="24"/>
      <c r="B52" s="15"/>
      <c r="C52" s="5"/>
      <c r="D52" s="27" t="s">
        <v>16</v>
      </c>
      <c r="E52" s="96"/>
      <c r="F52" s="3">
        <v>4</v>
      </c>
      <c r="G52" s="3" t="s">
        <v>37</v>
      </c>
      <c r="H52" s="3">
        <v>5.2</v>
      </c>
      <c r="I52" s="3" t="s">
        <v>35</v>
      </c>
      <c r="J52" s="3">
        <v>13.2</v>
      </c>
      <c r="K52" s="3" t="s">
        <v>36</v>
      </c>
      <c r="L52" s="3">
        <f t="shared" si="18"/>
        <v>22.4</v>
      </c>
      <c r="M52" s="3" t="str">
        <f t="shared" si="19"/>
        <v>C2</v>
      </c>
      <c r="N52" s="102"/>
      <c r="O52" s="3">
        <v>5.2</v>
      </c>
      <c r="P52" s="3" t="s">
        <v>35</v>
      </c>
      <c r="Q52" s="3">
        <v>5.4</v>
      </c>
      <c r="R52" s="3" t="s">
        <v>35</v>
      </c>
      <c r="S52" s="3">
        <v>15.3</v>
      </c>
      <c r="T52" s="3" t="str">
        <f t="shared" si="20"/>
        <v>C1</v>
      </c>
      <c r="U52" s="3">
        <f t="shared" si="21"/>
        <v>25.900000000000002</v>
      </c>
      <c r="V52" s="3" t="str">
        <f t="shared" si="22"/>
        <v>C1</v>
      </c>
      <c r="W52" s="102"/>
      <c r="X52" s="3">
        <f t="shared" si="17"/>
        <v>19.799999999999997</v>
      </c>
      <c r="Y52" s="3" t="str">
        <f t="shared" si="23"/>
        <v>C2</v>
      </c>
      <c r="Z52" s="3">
        <f t="shared" si="24"/>
        <v>28.5</v>
      </c>
      <c r="AA52" s="3" t="str">
        <f t="shared" si="25"/>
        <v>C2</v>
      </c>
      <c r="AB52" s="64">
        <f t="shared" si="26"/>
        <v>48.3</v>
      </c>
      <c r="AC52" s="3" t="str">
        <f t="shared" si="27"/>
        <v>C2</v>
      </c>
      <c r="AD52" s="63">
        <v>5</v>
      </c>
      <c r="AE52" s="4"/>
      <c r="AF52" s="17"/>
      <c r="AG52" s="26"/>
    </row>
    <row r="53" spans="1:33">
      <c r="A53" s="24"/>
      <c r="B53" s="15"/>
      <c r="C53" s="5"/>
      <c r="D53" s="27" t="s">
        <v>29</v>
      </c>
      <c r="E53" s="96"/>
      <c r="F53" s="3">
        <v>8.1999999999999993</v>
      </c>
      <c r="G53" s="3" t="s">
        <v>34</v>
      </c>
      <c r="H53" s="3">
        <v>5.3</v>
      </c>
      <c r="I53" s="3" t="s">
        <v>35</v>
      </c>
      <c r="J53" s="3">
        <v>9.9</v>
      </c>
      <c r="K53" s="3" t="s">
        <v>37</v>
      </c>
      <c r="L53" s="3">
        <f t="shared" si="18"/>
        <v>23.4</v>
      </c>
      <c r="M53" s="3" t="str">
        <f t="shared" si="19"/>
        <v>C2</v>
      </c>
      <c r="N53" s="102"/>
      <c r="O53" s="3">
        <v>7</v>
      </c>
      <c r="P53" s="3" t="s">
        <v>33</v>
      </c>
      <c r="Q53" s="3">
        <v>5.2</v>
      </c>
      <c r="R53" s="3" t="s">
        <v>35</v>
      </c>
      <c r="S53" s="3">
        <v>18.600000000000001</v>
      </c>
      <c r="T53" s="3" t="str">
        <f t="shared" si="20"/>
        <v>B2</v>
      </c>
      <c r="U53" s="3">
        <f t="shared" si="21"/>
        <v>30.8</v>
      </c>
      <c r="V53" s="3" t="str">
        <f t="shared" si="22"/>
        <v>B2</v>
      </c>
      <c r="W53" s="102"/>
      <c r="X53" s="3">
        <f t="shared" si="17"/>
        <v>25.7</v>
      </c>
      <c r="Y53" s="3" t="str">
        <f t="shared" si="23"/>
        <v>B2</v>
      </c>
      <c r="Z53" s="3">
        <f t="shared" si="24"/>
        <v>28.5</v>
      </c>
      <c r="AA53" s="3" t="str">
        <f t="shared" si="25"/>
        <v>C2</v>
      </c>
      <c r="AB53" s="64">
        <f t="shared" si="26"/>
        <v>54.2</v>
      </c>
      <c r="AC53" s="3" t="str">
        <f t="shared" si="27"/>
        <v>C1</v>
      </c>
      <c r="AD53" s="63">
        <v>6</v>
      </c>
      <c r="AE53" s="4"/>
      <c r="AF53" s="17"/>
      <c r="AG53" s="26"/>
    </row>
    <row r="54" spans="1:33">
      <c r="A54" s="24"/>
      <c r="B54" s="15"/>
      <c r="C54" s="5"/>
      <c r="D54" s="27"/>
      <c r="E54" s="96"/>
      <c r="F54" s="3"/>
      <c r="G54" s="3"/>
      <c r="H54" s="3"/>
      <c r="I54" s="3"/>
      <c r="J54" s="3"/>
      <c r="K54" s="3"/>
      <c r="L54" s="3"/>
      <c r="M54" s="3"/>
      <c r="N54" s="102"/>
      <c r="O54" s="3"/>
      <c r="P54" s="3"/>
      <c r="Q54" s="3"/>
      <c r="R54" s="3"/>
      <c r="S54" s="3"/>
      <c r="T54" s="3"/>
      <c r="U54" s="3"/>
      <c r="V54" s="3"/>
      <c r="W54" s="102"/>
      <c r="X54" s="3"/>
      <c r="Y54" s="3"/>
      <c r="Z54" s="3"/>
      <c r="AA54" s="3"/>
      <c r="AB54" s="64"/>
      <c r="AC54" s="3"/>
      <c r="AD54" s="63"/>
      <c r="AE54" s="4"/>
      <c r="AF54" s="17"/>
      <c r="AG54" s="26"/>
    </row>
    <row r="55" spans="1:33">
      <c r="A55" s="24"/>
      <c r="B55" s="15"/>
      <c r="C55" s="5"/>
      <c r="D55" s="27"/>
      <c r="E55" s="96"/>
      <c r="F55" s="3"/>
      <c r="G55" s="3"/>
      <c r="H55" s="3"/>
      <c r="I55" s="3"/>
      <c r="J55" s="3"/>
      <c r="K55" s="3"/>
      <c r="L55" s="3"/>
      <c r="M55" s="3"/>
      <c r="N55" s="102"/>
      <c r="O55" s="3"/>
      <c r="P55" s="3"/>
      <c r="Q55" s="3"/>
      <c r="R55" s="3"/>
      <c r="S55" s="3"/>
      <c r="T55" s="3"/>
      <c r="U55" s="3"/>
      <c r="V55" s="3"/>
      <c r="W55" s="102"/>
      <c r="X55" s="3"/>
      <c r="Y55" s="3"/>
      <c r="Z55" s="3"/>
      <c r="AA55" s="3"/>
      <c r="AB55" s="64"/>
      <c r="AC55" s="3"/>
      <c r="AD55" s="63"/>
      <c r="AE55" s="4"/>
      <c r="AF55" s="17"/>
      <c r="AG55" s="26"/>
    </row>
    <row r="56" spans="1:33">
      <c r="A56" s="24"/>
      <c r="B56" s="15"/>
      <c r="C56" s="5"/>
      <c r="D56" s="27" t="s">
        <v>17</v>
      </c>
      <c r="E56" s="96"/>
      <c r="F56" s="3">
        <v>8</v>
      </c>
      <c r="G56" s="3" t="s">
        <v>32</v>
      </c>
      <c r="H56" s="44">
        <v>9.1999999999999993</v>
      </c>
      <c r="I56" s="44" t="s">
        <v>31</v>
      </c>
      <c r="J56" s="3">
        <v>13.8</v>
      </c>
      <c r="K56" s="3" t="s">
        <v>36</v>
      </c>
      <c r="L56" s="3">
        <f t="shared" si="18"/>
        <v>31</v>
      </c>
      <c r="M56" s="3" t="str">
        <f t="shared" si="19"/>
        <v>B2</v>
      </c>
      <c r="N56" s="102"/>
      <c r="O56" s="3">
        <v>6</v>
      </c>
      <c r="P56" s="3" t="s">
        <v>35</v>
      </c>
      <c r="Q56" s="3">
        <v>6.6</v>
      </c>
      <c r="R56" s="3" t="s">
        <v>33</v>
      </c>
      <c r="S56" s="3">
        <v>25.6</v>
      </c>
      <c r="T56" s="3" t="str">
        <f t="shared" si="20"/>
        <v>A2</v>
      </c>
      <c r="U56" s="3">
        <f t="shared" si="21"/>
        <v>38.200000000000003</v>
      </c>
      <c r="V56" s="3" t="str">
        <f t="shared" si="22"/>
        <v>B1</v>
      </c>
      <c r="W56" s="102"/>
      <c r="X56" s="3">
        <f t="shared" si="17"/>
        <v>29.799999999999997</v>
      </c>
      <c r="Y56" s="3" t="str">
        <f t="shared" si="23"/>
        <v>B1</v>
      </c>
      <c r="Z56" s="3">
        <f t="shared" si="24"/>
        <v>39.400000000000006</v>
      </c>
      <c r="AA56" s="3" t="str">
        <f t="shared" si="25"/>
        <v>B2</v>
      </c>
      <c r="AB56" s="64">
        <f t="shared" si="26"/>
        <v>69.2</v>
      </c>
      <c r="AC56" s="3" t="str">
        <f t="shared" si="27"/>
        <v>B2</v>
      </c>
      <c r="AD56" s="63">
        <v>7</v>
      </c>
      <c r="AE56" s="4"/>
      <c r="AF56" s="17"/>
      <c r="AG56" s="26"/>
    </row>
    <row r="57" spans="1:33">
      <c r="A57" s="24"/>
      <c r="B57" s="15"/>
      <c r="C57" s="5"/>
      <c r="D57" s="27" t="s">
        <v>30</v>
      </c>
      <c r="E57" s="96"/>
      <c r="F57" s="1"/>
      <c r="G57" s="1"/>
      <c r="H57" s="1"/>
      <c r="I57" s="1"/>
      <c r="J57" s="3">
        <v>15</v>
      </c>
      <c r="K57" s="3" t="s">
        <v>36</v>
      </c>
      <c r="L57" s="3"/>
      <c r="M57" s="3"/>
      <c r="N57" s="102"/>
      <c r="O57" s="3"/>
      <c r="P57" s="3"/>
      <c r="Q57" s="3"/>
      <c r="R57" s="3"/>
      <c r="S57" s="3">
        <v>27</v>
      </c>
      <c r="T57" s="3" t="str">
        <f t="shared" si="20"/>
        <v>A2</v>
      </c>
      <c r="U57" s="3"/>
      <c r="V57" s="3"/>
      <c r="W57" s="102"/>
      <c r="X57" s="3"/>
      <c r="Y57" s="3"/>
      <c r="Z57" s="3">
        <f t="shared" si="24"/>
        <v>42</v>
      </c>
      <c r="AA57" s="3" t="str">
        <f t="shared" si="25"/>
        <v>B2</v>
      </c>
      <c r="AB57" s="64"/>
      <c r="AC57" s="3"/>
      <c r="AD57" s="63"/>
      <c r="AE57" s="4"/>
      <c r="AF57" s="17"/>
      <c r="AG57" s="26"/>
    </row>
    <row r="58" spans="1:33">
      <c r="A58" s="24"/>
      <c r="B58" s="15"/>
      <c r="C58" s="5"/>
      <c r="D58" s="27" t="s">
        <v>79</v>
      </c>
      <c r="E58" s="96"/>
      <c r="F58" s="1"/>
      <c r="G58" s="1"/>
      <c r="H58" s="1"/>
      <c r="I58" s="1"/>
      <c r="J58" s="3">
        <v>10.199999999999999</v>
      </c>
      <c r="K58" s="3" t="s">
        <v>37</v>
      </c>
      <c r="L58" s="3"/>
      <c r="M58" s="3"/>
      <c r="N58" s="102"/>
      <c r="O58" s="3"/>
      <c r="P58" s="3"/>
      <c r="Q58" s="3"/>
      <c r="R58" s="3"/>
      <c r="S58" s="3">
        <v>19.2</v>
      </c>
      <c r="T58" s="3" t="str">
        <f t="shared" si="20"/>
        <v>B2</v>
      </c>
      <c r="U58" s="3"/>
      <c r="V58" s="3"/>
      <c r="W58" s="102"/>
      <c r="X58" s="3"/>
      <c r="Y58" s="3"/>
      <c r="Z58" s="3">
        <f t="shared" si="24"/>
        <v>29.4</v>
      </c>
      <c r="AA58" s="3" t="str">
        <f t="shared" si="25"/>
        <v>C2</v>
      </c>
      <c r="AB58" s="64"/>
      <c r="AC58" s="3"/>
      <c r="AD58" s="63"/>
      <c r="AE58" s="4"/>
      <c r="AF58" s="17"/>
      <c r="AG58" s="26"/>
    </row>
    <row r="59" spans="1:33">
      <c r="A59" s="24"/>
      <c r="B59" s="15"/>
      <c r="C59" s="5"/>
      <c r="D59" s="109" t="s">
        <v>18</v>
      </c>
      <c r="E59" s="96"/>
      <c r="F59" s="82"/>
      <c r="G59" s="83"/>
      <c r="H59" s="82"/>
      <c r="I59" s="83"/>
      <c r="J59" s="82"/>
      <c r="K59" s="83"/>
      <c r="L59" s="82"/>
      <c r="M59" s="83"/>
      <c r="N59" s="102"/>
      <c r="O59" s="82"/>
      <c r="P59" s="83"/>
      <c r="Q59" s="86"/>
      <c r="R59" s="87"/>
      <c r="S59" s="82"/>
      <c r="T59" s="83"/>
      <c r="U59" s="82"/>
      <c r="V59" s="83"/>
      <c r="W59" s="102"/>
      <c r="X59" s="74" t="s">
        <v>98</v>
      </c>
      <c r="Y59" s="75"/>
      <c r="Z59" s="74"/>
      <c r="AA59" s="75"/>
      <c r="AB59" s="74"/>
      <c r="AC59" s="75"/>
      <c r="AD59" s="78"/>
      <c r="AE59" s="4"/>
      <c r="AF59" s="17"/>
      <c r="AG59" s="26"/>
    </row>
    <row r="60" spans="1:33" ht="15.75" thickBot="1">
      <c r="A60" s="24"/>
      <c r="B60" s="15"/>
      <c r="C60" s="5"/>
      <c r="D60" s="110"/>
      <c r="E60" s="97"/>
      <c r="F60" s="84"/>
      <c r="G60" s="85"/>
      <c r="H60" s="84"/>
      <c r="I60" s="85"/>
      <c r="J60" s="84"/>
      <c r="K60" s="85"/>
      <c r="L60" s="84"/>
      <c r="M60" s="85"/>
      <c r="N60" s="103"/>
      <c r="O60" s="84"/>
      <c r="P60" s="85"/>
      <c r="Q60" s="88"/>
      <c r="R60" s="89"/>
      <c r="S60" s="84"/>
      <c r="T60" s="85"/>
      <c r="U60" s="84"/>
      <c r="V60" s="85"/>
      <c r="W60" s="103"/>
      <c r="X60" s="76"/>
      <c r="Y60" s="77"/>
      <c r="Z60" s="76"/>
      <c r="AA60" s="77"/>
      <c r="AB60" s="76"/>
      <c r="AC60" s="77"/>
      <c r="AD60" s="79"/>
      <c r="AE60" s="4"/>
      <c r="AF60" s="17"/>
      <c r="AG60" s="26"/>
    </row>
    <row r="61" spans="1:33" ht="15.75" thickBot="1">
      <c r="A61" s="24"/>
      <c r="B61" s="15"/>
      <c r="C61" s="6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36"/>
      <c r="R61" s="37"/>
      <c r="S61" s="36"/>
      <c r="T61" s="55"/>
      <c r="U61" s="7"/>
      <c r="V61" s="55"/>
      <c r="W61" s="7"/>
      <c r="X61" s="7"/>
      <c r="Y61" s="7"/>
      <c r="Z61" s="7"/>
      <c r="AA61" s="7"/>
      <c r="AB61" s="49"/>
      <c r="AC61" s="7"/>
      <c r="AD61" s="36"/>
      <c r="AE61" s="11"/>
      <c r="AF61" s="17"/>
      <c r="AG61" s="26"/>
    </row>
    <row r="62" spans="1:33">
      <c r="A62" s="24"/>
      <c r="B62" s="15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31"/>
      <c r="R62" s="32"/>
      <c r="S62" s="31"/>
      <c r="T62" s="56"/>
      <c r="U62" s="16"/>
      <c r="V62" s="56"/>
      <c r="W62" s="16"/>
      <c r="X62" s="16"/>
      <c r="Y62" s="16"/>
      <c r="Z62" s="16"/>
      <c r="AA62" s="16"/>
      <c r="AB62" s="47"/>
      <c r="AC62" s="16"/>
      <c r="AD62" s="31"/>
      <c r="AE62" s="16"/>
      <c r="AF62" s="17"/>
      <c r="AG62" s="26"/>
    </row>
    <row r="63" spans="1:33">
      <c r="A63" s="24"/>
      <c r="B63" s="15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31"/>
      <c r="R63" s="32"/>
      <c r="S63" s="31"/>
      <c r="T63" s="56"/>
      <c r="U63" s="16"/>
      <c r="V63" s="56"/>
      <c r="W63" s="16"/>
      <c r="X63" s="16"/>
      <c r="Y63" s="16"/>
      <c r="Z63" s="16"/>
      <c r="AA63" s="16"/>
      <c r="AB63" s="47"/>
      <c r="AC63" s="16"/>
      <c r="AD63" s="31"/>
      <c r="AE63" s="16"/>
      <c r="AF63" s="17"/>
      <c r="AG63" s="26"/>
    </row>
    <row r="64" spans="1:33">
      <c r="A64" s="24"/>
      <c r="B64" s="15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31"/>
      <c r="R64" s="70" t="s">
        <v>91</v>
      </c>
      <c r="S64" s="70"/>
      <c r="T64" s="70"/>
      <c r="U64" s="70"/>
      <c r="V64" s="70"/>
      <c r="W64" s="16"/>
      <c r="X64" s="16"/>
      <c r="Y64" s="16"/>
      <c r="Z64" s="16"/>
      <c r="AA64" s="70"/>
      <c r="AB64" s="70"/>
      <c r="AC64" s="70"/>
      <c r="AD64" s="70"/>
      <c r="AE64" s="16"/>
      <c r="AF64" s="17"/>
      <c r="AG64" s="26"/>
    </row>
    <row r="65" spans="1:33">
      <c r="A65" s="24"/>
      <c r="B65" s="15"/>
      <c r="C65" s="16"/>
      <c r="D65" s="80" t="s">
        <v>24</v>
      </c>
      <c r="E65" s="80"/>
      <c r="F65" s="80"/>
      <c r="G65" s="80"/>
      <c r="H65" s="16"/>
      <c r="I65" s="80" t="s">
        <v>24</v>
      </c>
      <c r="J65" s="80"/>
      <c r="K65" s="80"/>
      <c r="L65" s="80"/>
      <c r="M65" s="80"/>
      <c r="N65" s="16"/>
      <c r="O65" s="16"/>
      <c r="P65" s="16"/>
      <c r="Q65" s="31"/>
      <c r="R65" s="80" t="s">
        <v>25</v>
      </c>
      <c r="S65" s="80"/>
      <c r="T65" s="80"/>
      <c r="U65" s="80"/>
      <c r="V65" s="80"/>
      <c r="W65" s="16"/>
      <c r="X65" s="16"/>
      <c r="Y65" s="16"/>
      <c r="Z65" s="81" t="s">
        <v>25</v>
      </c>
      <c r="AA65" s="81"/>
      <c r="AB65" s="81"/>
      <c r="AC65" s="81"/>
      <c r="AD65" s="31"/>
      <c r="AE65" s="16"/>
      <c r="AF65" s="17"/>
      <c r="AG65" s="26"/>
    </row>
    <row r="66" spans="1:33">
      <c r="A66" s="24"/>
      <c r="B66" s="15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31"/>
      <c r="R66" s="32"/>
      <c r="S66" s="31"/>
      <c r="T66" s="56"/>
      <c r="U66" s="16"/>
      <c r="V66" s="56"/>
      <c r="W66" s="16"/>
      <c r="X66" s="16"/>
      <c r="Y66" s="16"/>
      <c r="Z66" s="16"/>
      <c r="AA66" s="16"/>
      <c r="AB66" s="47"/>
      <c r="AC66" s="16"/>
      <c r="AD66" s="31"/>
      <c r="AE66" s="16"/>
      <c r="AF66" s="17"/>
      <c r="AG66" s="26"/>
    </row>
    <row r="67" spans="1:33">
      <c r="A67" s="24"/>
      <c r="B67" s="15"/>
      <c r="C67" s="16"/>
      <c r="D67" s="18" t="s">
        <v>27</v>
      </c>
      <c r="E67" s="18"/>
      <c r="F67" s="18"/>
      <c r="G67" s="18"/>
      <c r="H67" s="18"/>
      <c r="I67" s="69" t="s">
        <v>22</v>
      </c>
      <c r="J67" s="69"/>
      <c r="K67" s="69"/>
      <c r="L67" s="69"/>
      <c r="M67" s="69"/>
      <c r="N67" s="69"/>
      <c r="O67" s="69"/>
      <c r="P67" s="18"/>
      <c r="Q67" s="31"/>
      <c r="R67" s="70" t="s">
        <v>21</v>
      </c>
      <c r="S67" s="70"/>
      <c r="T67" s="70"/>
      <c r="U67" s="70"/>
      <c r="V67" s="70"/>
      <c r="W67" s="70"/>
      <c r="X67" s="18"/>
      <c r="Y67" s="70" t="s">
        <v>23</v>
      </c>
      <c r="Z67" s="70"/>
      <c r="AA67" s="70"/>
      <c r="AB67" s="70"/>
      <c r="AC67" s="70"/>
      <c r="AD67" s="70"/>
      <c r="AE67" s="16"/>
      <c r="AF67" s="17"/>
      <c r="AG67" s="26"/>
    </row>
    <row r="68" spans="1:33" ht="15.75" thickBot="1">
      <c r="A68" s="24"/>
      <c r="B68" s="19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38"/>
      <c r="R68" s="39"/>
      <c r="S68" s="38"/>
      <c r="T68" s="57"/>
      <c r="U68" s="20"/>
      <c r="V68" s="57"/>
      <c r="W68" s="20"/>
      <c r="X68" s="20"/>
      <c r="Y68" s="20"/>
      <c r="Z68" s="20"/>
      <c r="AA68" s="20"/>
      <c r="AB68" s="50"/>
      <c r="AC68" s="20"/>
      <c r="AD68" s="38"/>
      <c r="AE68" s="20"/>
      <c r="AF68" s="21"/>
      <c r="AG68" s="26"/>
    </row>
    <row r="69" spans="1:33" ht="15.75" thickBot="1">
      <c r="A69" s="71"/>
      <c r="B69" s="72"/>
      <c r="C69" s="72"/>
      <c r="D69" s="72"/>
      <c r="E69" s="72"/>
      <c r="F69" s="72"/>
      <c r="G69" s="72"/>
      <c r="H69" s="72"/>
      <c r="I69" s="72"/>
      <c r="J69" s="72"/>
      <c r="K69" s="72"/>
      <c r="L69" s="72"/>
      <c r="M69" s="72"/>
      <c r="N69" s="72"/>
      <c r="O69" s="72"/>
      <c r="P69" s="72"/>
      <c r="Q69" s="72"/>
      <c r="R69" s="72"/>
      <c r="S69" s="72"/>
      <c r="T69" s="72"/>
      <c r="U69" s="72"/>
      <c r="V69" s="72"/>
      <c r="W69" s="72"/>
      <c r="X69" s="72"/>
      <c r="Y69" s="72"/>
      <c r="Z69" s="72"/>
      <c r="AA69" s="72"/>
      <c r="AB69" s="72"/>
      <c r="AC69" s="72"/>
      <c r="AD69" s="72"/>
      <c r="AE69" s="72"/>
      <c r="AF69" s="72"/>
      <c r="AG69" s="73"/>
    </row>
    <row r="75" spans="1:33" ht="15.75" thickBot="1"/>
    <row r="76" spans="1:33" ht="15.75" thickBot="1">
      <c r="A76" s="23"/>
      <c r="B76" s="22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29"/>
      <c r="R76" s="30"/>
      <c r="S76" s="29"/>
      <c r="T76" s="53"/>
      <c r="U76" s="22"/>
      <c r="V76" s="53"/>
      <c r="W76" s="22"/>
      <c r="X76" s="22"/>
      <c r="Y76" s="22"/>
      <c r="Z76" s="22"/>
      <c r="AA76" s="22"/>
      <c r="AB76" s="46"/>
      <c r="AC76" s="22"/>
      <c r="AD76" s="29"/>
      <c r="AE76" s="22"/>
      <c r="AF76" s="22"/>
      <c r="AG76" s="25"/>
    </row>
    <row r="77" spans="1:33" ht="24">
      <c r="A77" s="24"/>
      <c r="B77" s="12"/>
      <c r="C77" s="13"/>
      <c r="D77" s="111" t="s">
        <v>0</v>
      </c>
      <c r="E77" s="111"/>
      <c r="F77" s="111"/>
      <c r="G77" s="111"/>
      <c r="H77" s="111"/>
      <c r="I77" s="111"/>
      <c r="J77" s="111"/>
      <c r="K77" s="111"/>
      <c r="L77" s="111"/>
      <c r="M77" s="111"/>
      <c r="N77" s="111"/>
      <c r="O77" s="111"/>
      <c r="P77" s="111"/>
      <c r="Q77" s="111"/>
      <c r="R77" s="111"/>
      <c r="S77" s="111"/>
      <c r="T77" s="111"/>
      <c r="U77" s="111"/>
      <c r="V77" s="111"/>
      <c r="W77" s="111"/>
      <c r="X77" s="111"/>
      <c r="Y77" s="111"/>
      <c r="Z77" s="111"/>
      <c r="AA77" s="111"/>
      <c r="AB77" s="111"/>
      <c r="AC77" s="111"/>
      <c r="AD77" s="111"/>
      <c r="AE77" s="13"/>
      <c r="AF77" s="14"/>
      <c r="AG77" s="26"/>
    </row>
    <row r="78" spans="1:33" ht="22.5">
      <c r="A78" s="24"/>
      <c r="B78" s="15"/>
      <c r="C78" s="16"/>
      <c r="D78" s="90" t="s">
        <v>26</v>
      </c>
      <c r="E78" s="90"/>
      <c r="F78" s="90"/>
      <c r="G78" s="90"/>
      <c r="H78" s="90"/>
      <c r="I78" s="90"/>
      <c r="J78" s="90"/>
      <c r="K78" s="90"/>
      <c r="L78" s="90"/>
      <c r="M78" s="90"/>
      <c r="N78" s="90"/>
      <c r="O78" s="90"/>
      <c r="P78" s="90"/>
      <c r="Q78" s="90"/>
      <c r="R78" s="90"/>
      <c r="S78" s="90"/>
      <c r="T78" s="90"/>
      <c r="U78" s="90"/>
      <c r="V78" s="90"/>
      <c r="W78" s="90"/>
      <c r="X78" s="90"/>
      <c r="Y78" s="90"/>
      <c r="Z78" s="90"/>
      <c r="AA78" s="90"/>
      <c r="AB78" s="90"/>
      <c r="AC78" s="90"/>
      <c r="AD78" s="90"/>
      <c r="AE78" s="16"/>
      <c r="AF78" s="17"/>
      <c r="AG78" s="26"/>
    </row>
    <row r="79" spans="1:33" ht="15.75">
      <c r="A79" s="24"/>
      <c r="B79" s="15"/>
      <c r="C79" s="16"/>
      <c r="D79" s="91" t="s">
        <v>83</v>
      </c>
      <c r="E79" s="91"/>
      <c r="F79" s="91"/>
      <c r="G79" s="91"/>
      <c r="H79" s="91"/>
      <c r="I79" s="91"/>
      <c r="J79" s="91"/>
      <c r="K79" s="91"/>
      <c r="L79" s="91"/>
      <c r="M79" s="91"/>
      <c r="N79" s="91"/>
      <c r="O79" s="91"/>
      <c r="P79" s="91"/>
      <c r="Q79" s="91"/>
      <c r="R79" s="91"/>
      <c r="S79" s="91"/>
      <c r="T79" s="91"/>
      <c r="U79" s="91"/>
      <c r="V79" s="91"/>
      <c r="W79" s="91"/>
      <c r="X79" s="91"/>
      <c r="Y79" s="91"/>
      <c r="Z79" s="91"/>
      <c r="AA79" s="91"/>
      <c r="AB79" s="91"/>
      <c r="AC79" s="91"/>
      <c r="AD79" s="91"/>
      <c r="AE79" s="16"/>
      <c r="AF79" s="17"/>
      <c r="AG79" s="26"/>
    </row>
    <row r="80" spans="1:33">
      <c r="A80" s="24"/>
      <c r="B80" s="15"/>
      <c r="C80" s="16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31"/>
      <c r="R80" s="32"/>
      <c r="S80" s="31"/>
      <c r="T80" s="42"/>
      <c r="U80" s="43"/>
      <c r="V80" s="42"/>
      <c r="W80" s="43"/>
      <c r="X80" s="43"/>
      <c r="Y80" s="43"/>
      <c r="Z80" s="43"/>
      <c r="AA80" s="43"/>
      <c r="AB80" s="47"/>
      <c r="AC80" s="43"/>
      <c r="AD80" s="31"/>
      <c r="AE80" s="16"/>
      <c r="AF80" s="17"/>
      <c r="AG80" s="26"/>
    </row>
    <row r="81" spans="1:33" ht="15.75">
      <c r="A81" s="24"/>
      <c r="B81" s="15"/>
      <c r="C81" s="16"/>
      <c r="D81" s="91" t="s">
        <v>42</v>
      </c>
      <c r="E81" s="91"/>
      <c r="F81" s="91"/>
      <c r="G81" s="91"/>
      <c r="H81" s="91"/>
      <c r="I81" s="91"/>
      <c r="J81" s="91"/>
      <c r="K81" s="91"/>
      <c r="L81" s="91"/>
      <c r="M81" s="91"/>
      <c r="N81" s="91"/>
      <c r="O81" s="91"/>
      <c r="P81" s="91"/>
      <c r="Q81" s="91"/>
      <c r="R81" s="91"/>
      <c r="S81" s="91"/>
      <c r="T81" s="91"/>
      <c r="U81" s="91"/>
      <c r="V81" s="91"/>
      <c r="W81" s="91"/>
      <c r="X81" s="91"/>
      <c r="Y81" s="91"/>
      <c r="Z81" s="91"/>
      <c r="AA81" s="91"/>
      <c r="AB81" s="91"/>
      <c r="AC81" s="91"/>
      <c r="AD81" s="91"/>
      <c r="AE81" s="16"/>
      <c r="AF81" s="17"/>
      <c r="AG81" s="26"/>
    </row>
    <row r="82" spans="1:33">
      <c r="A82" s="24"/>
      <c r="B82" s="15"/>
      <c r="C82" s="16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31"/>
      <c r="R82" s="32"/>
      <c r="S82" s="31"/>
      <c r="T82" s="42"/>
      <c r="U82" s="43"/>
      <c r="V82" s="42"/>
      <c r="W82" s="43"/>
      <c r="X82" s="43"/>
      <c r="Y82" s="43"/>
      <c r="Z82" s="43"/>
      <c r="AA82" s="43"/>
      <c r="AB82" s="47"/>
      <c r="AC82" s="43"/>
      <c r="AD82" s="31"/>
      <c r="AE82" s="16"/>
      <c r="AF82" s="17"/>
      <c r="AG82" s="26"/>
    </row>
    <row r="83" spans="1:33" ht="15.75">
      <c r="A83" s="24"/>
      <c r="B83" s="15"/>
      <c r="C83" s="16"/>
      <c r="D83" s="91" t="s">
        <v>43</v>
      </c>
      <c r="E83" s="91"/>
      <c r="F83" s="91"/>
      <c r="G83" s="91"/>
      <c r="H83" s="91"/>
      <c r="I83" s="91"/>
      <c r="J83" s="91"/>
      <c r="K83" s="91"/>
      <c r="L83" s="91"/>
      <c r="M83" s="91"/>
      <c r="N83" s="91"/>
      <c r="O83" s="91"/>
      <c r="P83" s="91"/>
      <c r="Q83" s="91"/>
      <c r="R83" s="91"/>
      <c r="S83" s="91"/>
      <c r="T83" s="91"/>
      <c r="U83" s="91"/>
      <c r="V83" s="91"/>
      <c r="W83" s="91"/>
      <c r="X83" s="91"/>
      <c r="Y83" s="91"/>
      <c r="Z83" s="91"/>
      <c r="AA83" s="91"/>
      <c r="AB83" s="91"/>
      <c r="AC83" s="91"/>
      <c r="AD83" s="91"/>
      <c r="AE83" s="16"/>
      <c r="AF83" s="17"/>
      <c r="AG83" s="26"/>
    </row>
    <row r="84" spans="1:33" ht="16.5" thickBot="1">
      <c r="A84" s="24"/>
      <c r="B84" s="15"/>
      <c r="C84" s="16"/>
      <c r="D84" s="45"/>
      <c r="E84" s="45"/>
      <c r="F84" s="45"/>
      <c r="G84" s="45"/>
      <c r="H84" s="45"/>
      <c r="I84" s="45"/>
      <c r="J84" s="45"/>
      <c r="K84" s="45"/>
      <c r="L84" s="45"/>
      <c r="M84" s="45"/>
      <c r="N84" s="45"/>
      <c r="O84" s="45"/>
      <c r="P84" s="45"/>
      <c r="Q84" s="33"/>
      <c r="R84" s="32"/>
      <c r="S84" s="33"/>
      <c r="T84" s="45"/>
      <c r="U84" s="45"/>
      <c r="V84" s="45"/>
      <c r="W84" s="45"/>
      <c r="X84" s="45"/>
      <c r="Y84" s="45"/>
      <c r="Z84" s="45"/>
      <c r="AA84" s="45"/>
      <c r="AB84" s="33"/>
      <c r="AC84" s="45"/>
      <c r="AD84" s="33"/>
      <c r="AE84" s="16"/>
      <c r="AF84" s="17"/>
      <c r="AG84" s="26"/>
    </row>
    <row r="85" spans="1:33" ht="15.75" thickBot="1">
      <c r="A85" s="24"/>
      <c r="B85" s="15"/>
      <c r="C85" s="8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34"/>
      <c r="R85" s="35"/>
      <c r="S85" s="34"/>
      <c r="T85" s="54"/>
      <c r="U85" s="9"/>
      <c r="V85" s="54"/>
      <c r="W85" s="9"/>
      <c r="X85" s="9"/>
      <c r="Y85" s="9"/>
      <c r="Z85" s="9"/>
      <c r="AA85" s="9"/>
      <c r="AB85" s="48"/>
      <c r="AC85" s="9"/>
      <c r="AD85" s="34"/>
      <c r="AE85" s="10"/>
      <c r="AF85" s="17"/>
      <c r="AG85" s="26"/>
    </row>
    <row r="86" spans="1:33" ht="15" customHeight="1">
      <c r="A86" s="24"/>
      <c r="B86" s="15"/>
      <c r="C86" s="5"/>
      <c r="D86" s="92" t="s">
        <v>1</v>
      </c>
      <c r="E86" s="95"/>
      <c r="F86" s="98" t="s">
        <v>20</v>
      </c>
      <c r="G86" s="99"/>
      <c r="H86" s="99"/>
      <c r="I86" s="99"/>
      <c r="J86" s="99"/>
      <c r="K86" s="99"/>
      <c r="L86" s="99"/>
      <c r="M86" s="100"/>
      <c r="N86" s="101"/>
      <c r="O86" s="98" t="s">
        <v>2</v>
      </c>
      <c r="P86" s="99"/>
      <c r="Q86" s="99"/>
      <c r="R86" s="99"/>
      <c r="S86" s="99"/>
      <c r="T86" s="99"/>
      <c r="U86" s="99"/>
      <c r="V86" s="100"/>
      <c r="W86" s="101"/>
      <c r="X86" s="98" t="s">
        <v>3</v>
      </c>
      <c r="Y86" s="99"/>
      <c r="Z86" s="99"/>
      <c r="AA86" s="99"/>
      <c r="AB86" s="99"/>
      <c r="AC86" s="99"/>
      <c r="AD86" s="104"/>
      <c r="AE86" s="4"/>
      <c r="AF86" s="17"/>
      <c r="AG86" s="26"/>
    </row>
    <row r="87" spans="1:33" ht="15" customHeight="1">
      <c r="A87" s="24"/>
      <c r="B87" s="15"/>
      <c r="C87" s="5"/>
      <c r="D87" s="93"/>
      <c r="E87" s="96"/>
      <c r="F87" s="105" t="s">
        <v>4</v>
      </c>
      <c r="G87" s="106"/>
      <c r="H87" s="105" t="s">
        <v>5</v>
      </c>
      <c r="I87" s="106"/>
      <c r="J87" s="105" t="s">
        <v>28</v>
      </c>
      <c r="K87" s="106"/>
      <c r="L87" s="105" t="s">
        <v>7</v>
      </c>
      <c r="M87" s="106"/>
      <c r="N87" s="102"/>
      <c r="O87" s="105" t="s">
        <v>8</v>
      </c>
      <c r="P87" s="106"/>
      <c r="Q87" s="105" t="s">
        <v>9</v>
      </c>
      <c r="R87" s="106"/>
      <c r="S87" s="105" t="s">
        <v>10</v>
      </c>
      <c r="T87" s="106"/>
      <c r="U87" s="105" t="s">
        <v>7</v>
      </c>
      <c r="V87" s="106"/>
      <c r="W87" s="102"/>
      <c r="X87" s="105" t="s">
        <v>11</v>
      </c>
      <c r="Y87" s="106"/>
      <c r="Z87" s="105" t="s">
        <v>6</v>
      </c>
      <c r="AA87" s="106"/>
      <c r="AB87" s="105" t="s">
        <v>12</v>
      </c>
      <c r="AC87" s="106"/>
      <c r="AD87" s="107" t="s">
        <v>19</v>
      </c>
      <c r="AE87" s="4"/>
      <c r="AF87" s="17"/>
      <c r="AG87" s="26"/>
    </row>
    <row r="88" spans="1:33" ht="15" customHeight="1">
      <c r="A88" s="24"/>
      <c r="B88" s="15"/>
      <c r="C88" s="5"/>
      <c r="D88" s="94"/>
      <c r="E88" s="96"/>
      <c r="F88" s="2">
        <v>0.1</v>
      </c>
      <c r="G88" s="3" t="s">
        <v>13</v>
      </c>
      <c r="H88" s="2">
        <v>0.1</v>
      </c>
      <c r="I88" s="3" t="s">
        <v>13</v>
      </c>
      <c r="J88" s="2">
        <v>0.3</v>
      </c>
      <c r="K88" s="3" t="s">
        <v>13</v>
      </c>
      <c r="L88" s="2">
        <v>0.5</v>
      </c>
      <c r="M88" s="3" t="s">
        <v>13</v>
      </c>
      <c r="N88" s="102"/>
      <c r="O88" s="2">
        <v>0.1</v>
      </c>
      <c r="P88" s="3" t="s">
        <v>13</v>
      </c>
      <c r="Q88" s="2">
        <v>0.1</v>
      </c>
      <c r="R88" s="3" t="s">
        <v>13</v>
      </c>
      <c r="S88" s="2">
        <v>0.3</v>
      </c>
      <c r="T88" s="3" t="s">
        <v>13</v>
      </c>
      <c r="U88" s="2">
        <v>0.5</v>
      </c>
      <c r="V88" s="3" t="s">
        <v>13</v>
      </c>
      <c r="W88" s="102"/>
      <c r="X88" s="2">
        <v>0.4</v>
      </c>
      <c r="Y88" s="3" t="s">
        <v>13</v>
      </c>
      <c r="Z88" s="2">
        <v>0.6</v>
      </c>
      <c r="AA88" s="3" t="s">
        <v>13</v>
      </c>
      <c r="AB88" s="2">
        <v>1</v>
      </c>
      <c r="AC88" s="3" t="s">
        <v>13</v>
      </c>
      <c r="AD88" s="108"/>
      <c r="AE88" s="4"/>
      <c r="AF88" s="17"/>
      <c r="AG88" s="26"/>
    </row>
    <row r="89" spans="1:33">
      <c r="A89" s="24"/>
      <c r="B89" s="15"/>
      <c r="C89" s="5"/>
      <c r="D89" s="27" t="s">
        <v>14</v>
      </c>
      <c r="E89" s="96"/>
      <c r="F89" s="3">
        <v>9.6</v>
      </c>
      <c r="G89" s="3" t="s">
        <v>31</v>
      </c>
      <c r="H89" s="3">
        <v>9.6</v>
      </c>
      <c r="I89" s="3" t="s">
        <v>31</v>
      </c>
      <c r="J89" s="3">
        <v>27.9</v>
      </c>
      <c r="K89" s="3" t="s">
        <v>31</v>
      </c>
      <c r="L89" s="3">
        <f>F89+H89+J89</f>
        <v>47.099999999999994</v>
      </c>
      <c r="M89" s="3" t="str">
        <f>IF(L89&gt;=45.5,"A1",IF(L89&gt;=40.5,"A2", IF(L89&gt;=35.5,"B1",IF(L89&gt;=30.5,"B2", IF(L89&gt;=25.5,"C1",IF(L89&gt;=20.5,"C2",IF(L89&gt;=16.5,"D",IF(L89&gt;=10.5,"E1",IF(L89&gt;=10.4,"E2")))))))))</f>
        <v>A1</v>
      </c>
      <c r="N89" s="102"/>
      <c r="O89" s="3">
        <v>8.6</v>
      </c>
      <c r="P89" s="3" t="s">
        <v>34</v>
      </c>
      <c r="Q89" s="3">
        <v>9.4</v>
      </c>
      <c r="R89" s="3" t="s">
        <v>31</v>
      </c>
      <c r="S89" s="3">
        <v>28.8</v>
      </c>
      <c r="T89" s="3" t="str">
        <f>IF(S89&gt;=27.3,"A1",IF(S89&gt;=24.3,"A2", IF(S89&gt;=21.3,"B1",IF(S89&gt;=18.3,"B2", IF(S89&gt;=15.3,"C1",IF(S89&gt;=12.3,"C2",IF(S89&gt;=9.9,"D",IF(S89&gt;=6.3,"E1",IF(S89&gt;=6.2,"E2")))))))))</f>
        <v>A1</v>
      </c>
      <c r="U89" s="3">
        <f>O89+Q89+S89</f>
        <v>46.8</v>
      </c>
      <c r="V89" s="3" t="str">
        <f>IF(U89&gt;=45.5,"A1",IF(U89&gt;=40.5,"A2", IF(U89&gt;=35.5,"B1",IF(U89&gt;=30.5,"B2", IF(U89&gt;=25.5,"C1",IF(U89&gt;=20.5,"C2",IF(U89&gt;=16.5,"D",IF(U89&gt;=10.5,"E1",IF(U89&gt;=10.4,"E2")))))))))</f>
        <v>A1</v>
      </c>
      <c r="W89" s="102"/>
      <c r="X89" s="3">
        <f t="shared" ref="X89:X95" si="28">SUM(F89,H89,O89,Q89)</f>
        <v>37.199999999999996</v>
      </c>
      <c r="Y89" s="3" t="str">
        <f>IF(X89&gt;=36.4,"A1",IF(X89&gt;=32.4,"A2", IF(X89&gt;=28.4,"B1",IF(X89&gt;=24.4,"B2", IF(X89&gt;=20.4,"C1",IF(X89&gt;=16.4,"C2",IF(X89&gt;=13.2,"D",IF(X89&gt;=8.4,"E1",IF(X89&gt;=8.3,"E2")))))))))</f>
        <v>A1</v>
      </c>
      <c r="Z89" s="3">
        <f>J89+S89</f>
        <v>56.7</v>
      </c>
      <c r="AA89" s="3" t="str">
        <f>IF(Z89&gt;=54.5,"A1",IF(Z89&gt;=48.5,"A2", IF(Z89&gt;=42.5,"B1",IF(Z89&gt;=36.5,"B2", IF(Z89&gt;=30.5,"C1",IF(Z89&gt;=24.5,"C2",IF(Z89&gt;=19.8,"D",IF(Z89&gt;=12.6,"E1",IF(Z89&gt;=12.5,"E2")))))))))</f>
        <v>A1</v>
      </c>
      <c r="AB89" s="64">
        <f>L89+U89</f>
        <v>93.899999999999991</v>
      </c>
      <c r="AC89" s="3" t="str">
        <f>IF(AB89&gt;=91,"A1",IF(AB89&gt;=81,"A2", IF(AB89&gt;=71,"B1",IF(AB89&gt;=61,"B2", IF(AB89&gt;=51,"C1",IF(AB89&gt;=41,"C2",IF(AB89&gt;=33,"D",IF(AB89&gt;=21,"E1",IF(AB89&gt;=20,"E2")))))))))</f>
        <v>A1</v>
      </c>
      <c r="AD89" s="63">
        <v>10</v>
      </c>
      <c r="AE89" s="4"/>
      <c r="AF89" s="17"/>
      <c r="AG89" s="26"/>
    </row>
    <row r="90" spans="1:33">
      <c r="A90" s="24"/>
      <c r="B90" s="15"/>
      <c r="C90" s="5"/>
      <c r="D90" s="27" t="s">
        <v>15</v>
      </c>
      <c r="E90" s="96"/>
      <c r="F90" s="3">
        <v>9.1999999999999993</v>
      </c>
      <c r="G90" s="3" t="s">
        <v>31</v>
      </c>
      <c r="H90" s="3">
        <v>9.3000000000000007</v>
      </c>
      <c r="I90" s="3" t="s">
        <v>31</v>
      </c>
      <c r="J90" s="3">
        <v>27.9</v>
      </c>
      <c r="K90" s="3" t="s">
        <v>31</v>
      </c>
      <c r="L90" s="3">
        <f t="shared" ref="L90:L95" si="29">F90+H90+J90</f>
        <v>46.4</v>
      </c>
      <c r="M90" s="3" t="str">
        <f t="shared" ref="M90:M95" si="30">IF(L90&gt;=45.5,"A1",IF(L90&gt;=40.5,"A2", IF(L90&gt;=35.5,"B1",IF(L90&gt;=30.5,"B2", IF(L90&gt;=25.5,"C1",IF(L90&gt;=20.5,"C2",IF(L90&gt;=16.5,"D",IF(L90&gt;=10.5,"E1",IF(L90&gt;=10.4,"E2")))))))))</f>
        <v>A1</v>
      </c>
      <c r="N90" s="102"/>
      <c r="O90" s="3">
        <v>9.5</v>
      </c>
      <c r="P90" s="3" t="s">
        <v>31</v>
      </c>
      <c r="Q90" s="3">
        <v>9.8000000000000007</v>
      </c>
      <c r="R90" s="3" t="s">
        <v>31</v>
      </c>
      <c r="S90" s="3">
        <v>29.1</v>
      </c>
      <c r="T90" s="3" t="str">
        <f t="shared" ref="T90:T97" si="31">IF(S90&gt;=27.3,"A1",IF(S90&gt;=24.3,"A2", IF(S90&gt;=21.3,"B1",IF(S90&gt;=18.3,"B2", IF(S90&gt;=15.3,"C1",IF(S90&gt;=12.3,"C2",IF(S90&gt;=9.9,"D",IF(S90&gt;=6.3,"E1",IF(S90&gt;=6.2,"E2")))))))))</f>
        <v>A1</v>
      </c>
      <c r="U90" s="3">
        <f t="shared" ref="U90:U95" si="32">O90+Q90+S90</f>
        <v>48.400000000000006</v>
      </c>
      <c r="V90" s="3" t="str">
        <f t="shared" ref="V90:V95" si="33">IF(U90&gt;=45.5,"A1",IF(U90&gt;=40.5,"A2", IF(U90&gt;=35.5,"B1",IF(U90&gt;=30.5,"B2", IF(U90&gt;=25.5,"C1",IF(U90&gt;=20.5,"C2",IF(U90&gt;=16.5,"D",IF(U90&gt;=10.5,"E1",IF(U90&gt;=10.4,"E2")))))))))</f>
        <v>A1</v>
      </c>
      <c r="W90" s="102"/>
      <c r="X90" s="3">
        <f t="shared" si="28"/>
        <v>37.799999999999997</v>
      </c>
      <c r="Y90" s="3" t="str">
        <f t="shared" ref="Y90:Y95" si="34">IF(X90&gt;=36.4,"A1",IF(X90&gt;=32.4,"A2", IF(X90&gt;=28.4,"B1",IF(X90&gt;=24.4,"B2", IF(X90&gt;=20.4,"C1",IF(X90&gt;=16.4,"C2",IF(X90&gt;=13.2,"D",IF(X90&gt;=8.4,"E1",IF(X90&gt;=8.3,"E2")))))))))</f>
        <v>A1</v>
      </c>
      <c r="Z90" s="3">
        <f t="shared" ref="Z90:Z97" si="35">J90+S90</f>
        <v>57</v>
      </c>
      <c r="AA90" s="3" t="str">
        <f t="shared" ref="AA90:AA97" si="36">IF(Z90&gt;=54.5,"A1",IF(Z90&gt;=48.5,"A2", IF(Z90&gt;=42.5,"B1",IF(Z90&gt;=36.5,"B2", IF(Z90&gt;=30.5,"C1",IF(Z90&gt;=24.5,"C2",IF(Z90&gt;=19.8,"D",IF(Z90&gt;=12.6,"E1",IF(Z90&gt;=12.5,"E2")))))))))</f>
        <v>A1</v>
      </c>
      <c r="AB90" s="64">
        <f t="shared" ref="AB90:AB95" si="37">L90+U90</f>
        <v>94.800000000000011</v>
      </c>
      <c r="AC90" s="3" t="str">
        <f t="shared" ref="AC90:AC95" si="38">IF(AB90&gt;=91,"A1",IF(AB90&gt;=81,"A2", IF(AB90&gt;=71,"B1",IF(AB90&gt;=61,"B2", IF(AB90&gt;=51,"C1",IF(AB90&gt;=41,"C2",IF(AB90&gt;=33,"D",IF(AB90&gt;=21,"E1",IF(AB90&gt;=20,"E2")))))))))</f>
        <v>A1</v>
      </c>
      <c r="AD90" s="63">
        <v>10</v>
      </c>
      <c r="AE90" s="4"/>
      <c r="AF90" s="17"/>
      <c r="AG90" s="26"/>
    </row>
    <row r="91" spans="1:33">
      <c r="A91" s="24"/>
      <c r="B91" s="15"/>
      <c r="C91" s="5"/>
      <c r="D91" s="27" t="s">
        <v>16</v>
      </c>
      <c r="E91" s="96"/>
      <c r="F91" s="3">
        <v>7.8</v>
      </c>
      <c r="G91" s="3" t="s">
        <v>32</v>
      </c>
      <c r="H91" s="3">
        <v>8.8000000000000007</v>
      </c>
      <c r="I91" s="3" t="s">
        <v>34</v>
      </c>
      <c r="J91" s="3">
        <v>17.100000000000001</v>
      </c>
      <c r="K91" s="3" t="s">
        <v>35</v>
      </c>
      <c r="L91" s="3">
        <f t="shared" si="29"/>
        <v>33.700000000000003</v>
      </c>
      <c r="M91" s="3" t="str">
        <f t="shared" si="30"/>
        <v>B2</v>
      </c>
      <c r="N91" s="102"/>
      <c r="O91" s="3">
        <v>6.8</v>
      </c>
      <c r="P91" s="3" t="s">
        <v>33</v>
      </c>
      <c r="Q91" s="3">
        <v>7.4</v>
      </c>
      <c r="R91" s="3" t="s">
        <v>32</v>
      </c>
      <c r="S91" s="3">
        <v>20.100000000000001</v>
      </c>
      <c r="T91" s="3" t="str">
        <f t="shared" si="31"/>
        <v>B2</v>
      </c>
      <c r="U91" s="3">
        <f t="shared" si="32"/>
        <v>34.299999999999997</v>
      </c>
      <c r="V91" s="3" t="str">
        <f t="shared" si="33"/>
        <v>B2</v>
      </c>
      <c r="W91" s="102"/>
      <c r="X91" s="3">
        <f t="shared" si="28"/>
        <v>30.800000000000004</v>
      </c>
      <c r="Y91" s="3" t="str">
        <f t="shared" si="34"/>
        <v>B1</v>
      </c>
      <c r="Z91" s="3">
        <f t="shared" si="35"/>
        <v>37.200000000000003</v>
      </c>
      <c r="AA91" s="3" t="str">
        <f t="shared" si="36"/>
        <v>B2</v>
      </c>
      <c r="AB91" s="64">
        <f t="shared" si="37"/>
        <v>68</v>
      </c>
      <c r="AC91" s="3" t="str">
        <f t="shared" si="38"/>
        <v>B2</v>
      </c>
      <c r="AD91" s="63">
        <v>7</v>
      </c>
      <c r="AE91" s="4"/>
      <c r="AF91" s="17"/>
      <c r="AG91" s="26"/>
    </row>
    <row r="92" spans="1:33">
      <c r="A92" s="24"/>
      <c r="B92" s="15"/>
      <c r="C92" s="5"/>
      <c r="D92" s="27" t="s">
        <v>29</v>
      </c>
      <c r="E92" s="96"/>
      <c r="F92" s="3">
        <v>8.8000000000000007</v>
      </c>
      <c r="G92" s="3" t="s">
        <v>34</v>
      </c>
      <c r="H92" s="3">
        <v>8.1999999999999993</v>
      </c>
      <c r="I92" s="3" t="s">
        <v>34</v>
      </c>
      <c r="J92" s="3">
        <v>25.2</v>
      </c>
      <c r="K92" s="3" t="s">
        <v>34</v>
      </c>
      <c r="L92" s="3">
        <f t="shared" si="29"/>
        <v>42.2</v>
      </c>
      <c r="M92" s="3" t="str">
        <f t="shared" si="30"/>
        <v>A2</v>
      </c>
      <c r="N92" s="102"/>
      <c r="O92" s="3">
        <v>8.6</v>
      </c>
      <c r="P92" s="3" t="s">
        <v>34</v>
      </c>
      <c r="Q92" s="3">
        <v>9</v>
      </c>
      <c r="R92" s="3" t="s">
        <v>34</v>
      </c>
      <c r="S92" s="3">
        <v>29.1</v>
      </c>
      <c r="T92" s="3" t="str">
        <f t="shared" si="31"/>
        <v>A1</v>
      </c>
      <c r="U92" s="3">
        <f t="shared" si="32"/>
        <v>46.7</v>
      </c>
      <c r="V92" s="3" t="str">
        <f t="shared" si="33"/>
        <v>A1</v>
      </c>
      <c r="W92" s="102"/>
      <c r="X92" s="3">
        <f t="shared" si="28"/>
        <v>34.6</v>
      </c>
      <c r="Y92" s="3" t="str">
        <f t="shared" si="34"/>
        <v>A2</v>
      </c>
      <c r="Z92" s="3">
        <f t="shared" si="35"/>
        <v>54.3</v>
      </c>
      <c r="AA92" s="3" t="str">
        <f t="shared" si="36"/>
        <v>A2</v>
      </c>
      <c r="AB92" s="64">
        <f t="shared" si="37"/>
        <v>88.9</v>
      </c>
      <c r="AC92" s="3" t="str">
        <f t="shared" si="38"/>
        <v>A2</v>
      </c>
      <c r="AD92" s="63">
        <v>6</v>
      </c>
      <c r="AE92" s="4"/>
      <c r="AF92" s="17"/>
      <c r="AG92" s="26"/>
    </row>
    <row r="93" spans="1:33">
      <c r="A93" s="24"/>
      <c r="B93" s="15"/>
      <c r="C93" s="5"/>
      <c r="D93" s="27"/>
      <c r="E93" s="96"/>
      <c r="F93" s="3"/>
      <c r="G93" s="3"/>
      <c r="H93" s="3"/>
      <c r="I93" s="3"/>
      <c r="J93" s="3"/>
      <c r="K93" s="3"/>
      <c r="L93" s="3"/>
      <c r="M93" s="3"/>
      <c r="N93" s="102"/>
      <c r="O93" s="3"/>
      <c r="P93" s="3"/>
      <c r="Q93" s="3"/>
      <c r="R93" s="3"/>
      <c r="S93" s="3"/>
      <c r="T93" s="3"/>
      <c r="U93" s="3"/>
      <c r="V93" s="3"/>
      <c r="W93" s="102"/>
      <c r="X93" s="3"/>
      <c r="Y93" s="3"/>
      <c r="Z93" s="3"/>
      <c r="AA93" s="3"/>
      <c r="AB93" s="64"/>
      <c r="AC93" s="3"/>
      <c r="AD93" s="63"/>
      <c r="AE93" s="4"/>
      <c r="AF93" s="17"/>
      <c r="AG93" s="26"/>
    </row>
    <row r="94" spans="1:33">
      <c r="A94" s="24"/>
      <c r="B94" s="15"/>
      <c r="C94" s="5"/>
      <c r="D94" s="27"/>
      <c r="E94" s="96"/>
      <c r="F94" s="1"/>
      <c r="G94" s="1"/>
      <c r="H94" s="1"/>
      <c r="I94" s="1"/>
      <c r="J94" s="3"/>
      <c r="K94" s="3"/>
      <c r="L94" s="3"/>
      <c r="M94" s="3"/>
      <c r="N94" s="102"/>
      <c r="O94" s="3"/>
      <c r="P94" s="3"/>
      <c r="Q94" s="3"/>
      <c r="R94" s="3"/>
      <c r="S94" s="3"/>
      <c r="T94" s="3"/>
      <c r="U94" s="3"/>
      <c r="V94" s="3"/>
      <c r="W94" s="102"/>
      <c r="X94" s="3"/>
      <c r="Y94" s="3"/>
      <c r="Z94" s="3"/>
      <c r="AA94" s="3"/>
      <c r="AB94" s="64"/>
      <c r="AC94" s="3"/>
      <c r="AD94" s="63"/>
      <c r="AE94" s="4"/>
      <c r="AF94" s="17"/>
      <c r="AG94" s="26"/>
    </row>
    <row r="95" spans="1:33">
      <c r="A95" s="24"/>
      <c r="B95" s="15"/>
      <c r="C95" s="5"/>
      <c r="D95" s="27" t="s">
        <v>17</v>
      </c>
      <c r="E95" s="96"/>
      <c r="F95" s="3">
        <v>9.6</v>
      </c>
      <c r="G95" s="3" t="s">
        <v>31</v>
      </c>
      <c r="H95" s="44">
        <v>9.1999999999999993</v>
      </c>
      <c r="I95" s="44" t="s">
        <v>31</v>
      </c>
      <c r="J95" s="3">
        <v>26.4</v>
      </c>
      <c r="K95" s="3" t="s">
        <v>34</v>
      </c>
      <c r="L95" s="3">
        <f t="shared" si="29"/>
        <v>45.199999999999996</v>
      </c>
      <c r="M95" s="3" t="str">
        <f t="shared" si="30"/>
        <v>A2</v>
      </c>
      <c r="N95" s="102"/>
      <c r="O95" s="3">
        <v>7</v>
      </c>
      <c r="P95" s="3" t="s">
        <v>33</v>
      </c>
      <c r="Q95" s="3">
        <v>5.6</v>
      </c>
      <c r="R95" s="3" t="s">
        <v>35</v>
      </c>
      <c r="S95" s="3">
        <v>23.3</v>
      </c>
      <c r="T95" s="3" t="str">
        <f t="shared" si="31"/>
        <v>B1</v>
      </c>
      <c r="U95" s="3">
        <f t="shared" si="32"/>
        <v>35.9</v>
      </c>
      <c r="V95" s="3" t="str">
        <f t="shared" si="33"/>
        <v>B1</v>
      </c>
      <c r="W95" s="102"/>
      <c r="X95" s="3">
        <f t="shared" si="28"/>
        <v>31.4</v>
      </c>
      <c r="Y95" s="3" t="str">
        <f t="shared" si="34"/>
        <v>B1</v>
      </c>
      <c r="Z95" s="3">
        <f t="shared" si="35"/>
        <v>49.7</v>
      </c>
      <c r="AA95" s="3" t="str">
        <f t="shared" si="36"/>
        <v>A2</v>
      </c>
      <c r="AB95" s="64">
        <f t="shared" si="37"/>
        <v>81.099999999999994</v>
      </c>
      <c r="AC95" s="3" t="str">
        <f t="shared" si="38"/>
        <v>A2</v>
      </c>
      <c r="AD95" s="63">
        <v>9</v>
      </c>
      <c r="AE95" s="4"/>
      <c r="AF95" s="17"/>
      <c r="AG95" s="26"/>
    </row>
    <row r="96" spans="1:33">
      <c r="A96" s="24"/>
      <c r="B96" s="15"/>
      <c r="C96" s="5"/>
      <c r="D96" s="27" t="s">
        <v>30</v>
      </c>
      <c r="E96" s="96"/>
      <c r="F96" s="1"/>
      <c r="G96" s="1"/>
      <c r="H96" s="1"/>
      <c r="I96" s="1"/>
      <c r="J96" s="3">
        <v>24</v>
      </c>
      <c r="K96" s="3" t="s">
        <v>32</v>
      </c>
      <c r="L96" s="3"/>
      <c r="M96" s="3"/>
      <c r="N96" s="102"/>
      <c r="O96" s="3"/>
      <c r="P96" s="3"/>
      <c r="Q96" s="3"/>
      <c r="R96" s="3"/>
      <c r="S96" s="3">
        <v>30</v>
      </c>
      <c r="T96" s="3" t="str">
        <f t="shared" si="31"/>
        <v>A1</v>
      </c>
      <c r="U96" s="3"/>
      <c r="V96" s="3"/>
      <c r="W96" s="102"/>
      <c r="X96" s="3"/>
      <c r="Y96" s="3"/>
      <c r="Z96" s="3">
        <f t="shared" si="35"/>
        <v>54</v>
      </c>
      <c r="AA96" s="3" t="str">
        <f t="shared" si="36"/>
        <v>A2</v>
      </c>
      <c r="AB96" s="64"/>
      <c r="AC96" s="3"/>
      <c r="AD96" s="63"/>
      <c r="AE96" s="4"/>
      <c r="AF96" s="17"/>
      <c r="AG96" s="26"/>
    </row>
    <row r="97" spans="1:33">
      <c r="A97" s="24"/>
      <c r="B97" s="15"/>
      <c r="C97" s="5"/>
      <c r="D97" s="27" t="s">
        <v>79</v>
      </c>
      <c r="E97" s="96"/>
      <c r="F97" s="1"/>
      <c r="G97" s="1"/>
      <c r="H97" s="1"/>
      <c r="I97" s="1"/>
      <c r="J97" s="3">
        <v>24</v>
      </c>
      <c r="K97" s="3" t="s">
        <v>32</v>
      </c>
      <c r="L97" s="3"/>
      <c r="M97" s="3"/>
      <c r="N97" s="102"/>
      <c r="O97" s="3"/>
      <c r="P97" s="3"/>
      <c r="Q97" s="3"/>
      <c r="R97" s="3"/>
      <c r="S97" s="3">
        <v>28.8</v>
      </c>
      <c r="T97" s="3" t="str">
        <f t="shared" si="31"/>
        <v>A1</v>
      </c>
      <c r="U97" s="3"/>
      <c r="V97" s="3"/>
      <c r="W97" s="102"/>
      <c r="X97" s="3"/>
      <c r="Y97" s="3"/>
      <c r="Z97" s="3">
        <f t="shared" si="35"/>
        <v>52.8</v>
      </c>
      <c r="AA97" s="3" t="str">
        <f t="shared" si="36"/>
        <v>A2</v>
      </c>
      <c r="AB97" s="64"/>
      <c r="AC97" s="3"/>
      <c r="AD97" s="63"/>
      <c r="AE97" s="4"/>
      <c r="AF97" s="17"/>
      <c r="AG97" s="26"/>
    </row>
    <row r="98" spans="1:33">
      <c r="A98" s="24"/>
      <c r="B98" s="15"/>
      <c r="C98" s="5"/>
      <c r="D98" s="109" t="s">
        <v>18</v>
      </c>
      <c r="E98" s="96"/>
      <c r="F98" s="82"/>
      <c r="G98" s="83"/>
      <c r="H98" s="82"/>
      <c r="I98" s="83"/>
      <c r="J98" s="82"/>
      <c r="K98" s="83"/>
      <c r="L98" s="82"/>
      <c r="M98" s="83"/>
      <c r="N98" s="102"/>
      <c r="O98" s="82"/>
      <c r="P98" s="83"/>
      <c r="Q98" s="86"/>
      <c r="R98" s="87"/>
      <c r="S98" s="82"/>
      <c r="T98" s="83"/>
      <c r="U98" s="82"/>
      <c r="V98" s="83"/>
      <c r="W98" s="102"/>
      <c r="X98" s="74" t="s">
        <v>99</v>
      </c>
      <c r="Y98" s="75"/>
      <c r="Z98" s="74"/>
      <c r="AA98" s="75"/>
      <c r="AB98" s="74"/>
      <c r="AC98" s="75"/>
      <c r="AD98" s="78"/>
      <c r="AE98" s="4"/>
      <c r="AF98" s="17"/>
      <c r="AG98" s="26"/>
    </row>
    <row r="99" spans="1:33" ht="15.75" thickBot="1">
      <c r="A99" s="24"/>
      <c r="B99" s="15"/>
      <c r="C99" s="5"/>
      <c r="D99" s="110"/>
      <c r="E99" s="97"/>
      <c r="F99" s="84"/>
      <c r="G99" s="85"/>
      <c r="H99" s="84"/>
      <c r="I99" s="85"/>
      <c r="J99" s="84"/>
      <c r="K99" s="85"/>
      <c r="L99" s="84"/>
      <c r="M99" s="85"/>
      <c r="N99" s="103"/>
      <c r="O99" s="84"/>
      <c r="P99" s="85"/>
      <c r="Q99" s="88"/>
      <c r="R99" s="89"/>
      <c r="S99" s="84"/>
      <c r="T99" s="85"/>
      <c r="U99" s="84"/>
      <c r="V99" s="85"/>
      <c r="W99" s="103"/>
      <c r="X99" s="76"/>
      <c r="Y99" s="77"/>
      <c r="Z99" s="76"/>
      <c r="AA99" s="77"/>
      <c r="AB99" s="76"/>
      <c r="AC99" s="77"/>
      <c r="AD99" s="79"/>
      <c r="AE99" s="4"/>
      <c r="AF99" s="17"/>
      <c r="AG99" s="26"/>
    </row>
    <row r="100" spans="1:33" ht="15.75" thickBot="1">
      <c r="A100" s="24"/>
      <c r="B100" s="15"/>
      <c r="C100" s="6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36"/>
      <c r="R100" s="37"/>
      <c r="S100" s="36"/>
      <c r="T100" s="55"/>
      <c r="U100" s="7"/>
      <c r="V100" s="55"/>
      <c r="W100" s="7"/>
      <c r="X100" s="7"/>
      <c r="Y100" s="7"/>
      <c r="Z100" s="7"/>
      <c r="AA100" s="7"/>
      <c r="AB100" s="49"/>
      <c r="AC100" s="7"/>
      <c r="AD100" s="36"/>
      <c r="AE100" s="11"/>
      <c r="AF100" s="17"/>
      <c r="AG100" s="26"/>
    </row>
    <row r="101" spans="1:33">
      <c r="A101" s="24"/>
      <c r="B101" s="15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31"/>
      <c r="R101" s="32"/>
      <c r="S101" s="31"/>
      <c r="T101" s="56"/>
      <c r="U101" s="16"/>
      <c r="V101" s="56"/>
      <c r="W101" s="16"/>
      <c r="X101" s="16"/>
      <c r="Y101" s="16"/>
      <c r="Z101" s="16"/>
      <c r="AA101" s="16"/>
      <c r="AB101" s="47"/>
      <c r="AC101" s="16"/>
      <c r="AD101" s="31"/>
      <c r="AE101" s="16"/>
      <c r="AF101" s="17"/>
      <c r="AG101" s="26"/>
    </row>
    <row r="102" spans="1:33">
      <c r="A102" s="24"/>
      <c r="B102" s="15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31"/>
      <c r="R102" s="32"/>
      <c r="S102" s="31"/>
      <c r="T102" s="56"/>
      <c r="U102" s="16"/>
      <c r="V102" s="56"/>
      <c r="W102" s="16"/>
      <c r="X102" s="16"/>
      <c r="Y102" s="16"/>
      <c r="Z102" s="16"/>
      <c r="AA102" s="16"/>
      <c r="AB102" s="47"/>
      <c r="AC102" s="16"/>
      <c r="AD102" s="31"/>
      <c r="AE102" s="16"/>
      <c r="AF102" s="17"/>
      <c r="AG102" s="26"/>
    </row>
    <row r="103" spans="1:33">
      <c r="A103" s="24"/>
      <c r="B103" s="15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31"/>
      <c r="R103" s="70" t="s">
        <v>92</v>
      </c>
      <c r="S103" s="70"/>
      <c r="T103" s="70"/>
      <c r="U103" s="70"/>
      <c r="V103" s="70"/>
      <c r="W103" s="16"/>
      <c r="X103" s="16"/>
      <c r="Y103" s="16"/>
      <c r="Z103" s="16"/>
      <c r="AA103" s="70"/>
      <c r="AB103" s="70"/>
      <c r="AC103" s="70"/>
      <c r="AD103" s="70"/>
      <c r="AE103" s="16"/>
      <c r="AF103" s="17"/>
      <c r="AG103" s="26"/>
    </row>
    <row r="104" spans="1:33">
      <c r="A104" s="24"/>
      <c r="B104" s="15"/>
      <c r="C104" s="16"/>
      <c r="D104" s="80" t="s">
        <v>24</v>
      </c>
      <c r="E104" s="80"/>
      <c r="F104" s="80"/>
      <c r="G104" s="80"/>
      <c r="H104" s="16"/>
      <c r="I104" s="80" t="s">
        <v>24</v>
      </c>
      <c r="J104" s="80"/>
      <c r="K104" s="80"/>
      <c r="L104" s="80"/>
      <c r="M104" s="80"/>
      <c r="N104" s="16"/>
      <c r="O104" s="16"/>
      <c r="P104" s="16"/>
      <c r="Q104" s="31"/>
      <c r="R104" s="80" t="s">
        <v>25</v>
      </c>
      <c r="S104" s="80"/>
      <c r="T104" s="80"/>
      <c r="U104" s="80"/>
      <c r="V104" s="80"/>
      <c r="W104" s="16"/>
      <c r="X104" s="16"/>
      <c r="Y104" s="16"/>
      <c r="Z104" s="81" t="s">
        <v>25</v>
      </c>
      <c r="AA104" s="81"/>
      <c r="AB104" s="81"/>
      <c r="AC104" s="81"/>
      <c r="AD104" s="31"/>
      <c r="AE104" s="16"/>
      <c r="AF104" s="17"/>
      <c r="AG104" s="26"/>
    </row>
    <row r="105" spans="1:33">
      <c r="A105" s="24"/>
      <c r="B105" s="15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31"/>
      <c r="R105" s="32"/>
      <c r="S105" s="31"/>
      <c r="T105" s="56"/>
      <c r="U105" s="16"/>
      <c r="V105" s="56"/>
      <c r="W105" s="16"/>
      <c r="X105" s="16"/>
      <c r="Y105" s="16"/>
      <c r="Z105" s="16"/>
      <c r="AA105" s="16"/>
      <c r="AB105" s="47"/>
      <c r="AC105" s="16"/>
      <c r="AD105" s="31"/>
      <c r="AE105" s="16"/>
      <c r="AF105" s="17"/>
      <c r="AG105" s="26"/>
    </row>
    <row r="106" spans="1:33">
      <c r="A106" s="24"/>
      <c r="B106" s="15"/>
      <c r="C106" s="16"/>
      <c r="D106" s="18" t="s">
        <v>27</v>
      </c>
      <c r="E106" s="18"/>
      <c r="F106" s="18"/>
      <c r="G106" s="18"/>
      <c r="H106" s="18"/>
      <c r="I106" s="69" t="s">
        <v>22</v>
      </c>
      <c r="J106" s="69"/>
      <c r="K106" s="69"/>
      <c r="L106" s="69"/>
      <c r="M106" s="69"/>
      <c r="N106" s="69"/>
      <c r="O106" s="69"/>
      <c r="P106" s="18"/>
      <c r="Q106" s="31"/>
      <c r="R106" s="70" t="s">
        <v>21</v>
      </c>
      <c r="S106" s="70"/>
      <c r="T106" s="70"/>
      <c r="U106" s="70"/>
      <c r="V106" s="70"/>
      <c r="W106" s="70"/>
      <c r="X106" s="18"/>
      <c r="Y106" s="70" t="s">
        <v>23</v>
      </c>
      <c r="Z106" s="70"/>
      <c r="AA106" s="70"/>
      <c r="AB106" s="70"/>
      <c r="AC106" s="70"/>
      <c r="AD106" s="70"/>
      <c r="AE106" s="16"/>
      <c r="AF106" s="17"/>
      <c r="AG106" s="26"/>
    </row>
    <row r="107" spans="1:33" ht="15.75" thickBot="1">
      <c r="A107" s="24"/>
      <c r="B107" s="19"/>
      <c r="C107" s="20"/>
      <c r="D107" s="20"/>
      <c r="E107" s="20"/>
      <c r="F107" s="20"/>
      <c r="G107" s="20"/>
      <c r="H107" s="20"/>
      <c r="I107" s="20"/>
      <c r="J107" s="20"/>
      <c r="K107" s="20"/>
      <c r="L107" s="20"/>
      <c r="M107" s="20"/>
      <c r="N107" s="20"/>
      <c r="O107" s="20"/>
      <c r="P107" s="20"/>
      <c r="Q107" s="38"/>
      <c r="R107" s="39"/>
      <c r="S107" s="38"/>
      <c r="T107" s="57"/>
      <c r="U107" s="20"/>
      <c r="V107" s="57"/>
      <c r="W107" s="20"/>
      <c r="X107" s="20"/>
      <c r="Y107" s="20"/>
      <c r="Z107" s="20"/>
      <c r="AA107" s="20"/>
      <c r="AB107" s="50"/>
      <c r="AC107" s="20"/>
      <c r="AD107" s="38"/>
      <c r="AE107" s="20"/>
      <c r="AF107" s="21"/>
      <c r="AG107" s="26"/>
    </row>
    <row r="108" spans="1:33" ht="15.75" thickBot="1">
      <c r="A108" s="71"/>
      <c r="B108" s="72"/>
      <c r="C108" s="72"/>
      <c r="D108" s="72"/>
      <c r="E108" s="72"/>
      <c r="F108" s="72"/>
      <c r="G108" s="72"/>
      <c r="H108" s="72"/>
      <c r="I108" s="72"/>
      <c r="J108" s="72"/>
      <c r="K108" s="72"/>
      <c r="L108" s="72"/>
      <c r="M108" s="72"/>
      <c r="N108" s="72"/>
      <c r="O108" s="72"/>
      <c r="P108" s="72"/>
      <c r="Q108" s="72"/>
      <c r="R108" s="72"/>
      <c r="S108" s="72"/>
      <c r="T108" s="72"/>
      <c r="U108" s="72"/>
      <c r="V108" s="72"/>
      <c r="W108" s="72"/>
      <c r="X108" s="72"/>
      <c r="Y108" s="72"/>
      <c r="Z108" s="72"/>
      <c r="AA108" s="72"/>
      <c r="AB108" s="72"/>
      <c r="AC108" s="72"/>
      <c r="AD108" s="72"/>
      <c r="AE108" s="72"/>
      <c r="AF108" s="72"/>
      <c r="AG108" s="73"/>
    </row>
    <row r="114" spans="1:33" ht="15.75" thickBot="1"/>
    <row r="115" spans="1:33" ht="15.75" thickBot="1">
      <c r="A115" s="23"/>
      <c r="B115" s="22"/>
      <c r="C115" s="22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29"/>
      <c r="R115" s="30"/>
      <c r="S115" s="29"/>
      <c r="T115" s="53"/>
      <c r="U115" s="22"/>
      <c r="V115" s="53"/>
      <c r="W115" s="22"/>
      <c r="X115" s="22"/>
      <c r="Y115" s="22"/>
      <c r="Z115" s="22"/>
      <c r="AA115" s="22"/>
      <c r="AB115" s="46"/>
      <c r="AC115" s="22"/>
      <c r="AD115" s="29"/>
      <c r="AE115" s="22"/>
      <c r="AF115" s="22"/>
      <c r="AG115" s="25"/>
    </row>
    <row r="116" spans="1:33" ht="24">
      <c r="A116" s="24"/>
      <c r="B116" s="12"/>
      <c r="C116" s="13"/>
      <c r="D116" s="111" t="s">
        <v>0</v>
      </c>
      <c r="E116" s="111"/>
      <c r="F116" s="111"/>
      <c r="G116" s="111"/>
      <c r="H116" s="111"/>
      <c r="I116" s="111"/>
      <c r="J116" s="111"/>
      <c r="K116" s="111"/>
      <c r="L116" s="111"/>
      <c r="M116" s="111"/>
      <c r="N116" s="111"/>
      <c r="O116" s="111"/>
      <c r="P116" s="111"/>
      <c r="Q116" s="111"/>
      <c r="R116" s="111"/>
      <c r="S116" s="111"/>
      <c r="T116" s="111"/>
      <c r="U116" s="111"/>
      <c r="V116" s="111"/>
      <c r="W116" s="111"/>
      <c r="X116" s="111"/>
      <c r="Y116" s="111"/>
      <c r="Z116" s="111"/>
      <c r="AA116" s="111"/>
      <c r="AB116" s="111"/>
      <c r="AC116" s="111"/>
      <c r="AD116" s="111"/>
      <c r="AE116" s="13"/>
      <c r="AF116" s="14"/>
      <c r="AG116" s="26"/>
    </row>
    <row r="117" spans="1:33" ht="22.5">
      <c r="A117" s="24"/>
      <c r="B117" s="15"/>
      <c r="C117" s="16"/>
      <c r="D117" s="90" t="s">
        <v>26</v>
      </c>
      <c r="E117" s="90"/>
      <c r="F117" s="90"/>
      <c r="G117" s="90"/>
      <c r="H117" s="90"/>
      <c r="I117" s="90"/>
      <c r="J117" s="90"/>
      <c r="K117" s="90"/>
      <c r="L117" s="90"/>
      <c r="M117" s="90"/>
      <c r="N117" s="90"/>
      <c r="O117" s="90"/>
      <c r="P117" s="90"/>
      <c r="Q117" s="90"/>
      <c r="R117" s="90"/>
      <c r="S117" s="90"/>
      <c r="T117" s="90"/>
      <c r="U117" s="90"/>
      <c r="V117" s="90"/>
      <c r="W117" s="90"/>
      <c r="X117" s="90"/>
      <c r="Y117" s="90"/>
      <c r="Z117" s="90"/>
      <c r="AA117" s="90"/>
      <c r="AB117" s="90"/>
      <c r="AC117" s="90"/>
      <c r="AD117" s="90"/>
      <c r="AE117" s="16"/>
      <c r="AF117" s="17"/>
      <c r="AG117" s="26"/>
    </row>
    <row r="118" spans="1:33" ht="15.75">
      <c r="A118" s="24"/>
      <c r="B118" s="15"/>
      <c r="C118" s="16"/>
      <c r="D118" s="91" t="s">
        <v>83</v>
      </c>
      <c r="E118" s="91"/>
      <c r="F118" s="91"/>
      <c r="G118" s="91"/>
      <c r="H118" s="91"/>
      <c r="I118" s="91"/>
      <c r="J118" s="91"/>
      <c r="K118" s="91"/>
      <c r="L118" s="91"/>
      <c r="M118" s="91"/>
      <c r="N118" s="91"/>
      <c r="O118" s="91"/>
      <c r="P118" s="91"/>
      <c r="Q118" s="91"/>
      <c r="R118" s="91"/>
      <c r="S118" s="91"/>
      <c r="T118" s="91"/>
      <c r="U118" s="91"/>
      <c r="V118" s="91"/>
      <c r="W118" s="91"/>
      <c r="X118" s="91"/>
      <c r="Y118" s="91"/>
      <c r="Z118" s="91"/>
      <c r="AA118" s="91"/>
      <c r="AB118" s="91"/>
      <c r="AC118" s="91"/>
      <c r="AD118" s="91"/>
      <c r="AE118" s="16"/>
      <c r="AF118" s="17"/>
      <c r="AG118" s="26"/>
    </row>
    <row r="119" spans="1:33">
      <c r="A119" s="24"/>
      <c r="B119" s="15"/>
      <c r="C119" s="16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43"/>
      <c r="P119" s="43"/>
      <c r="Q119" s="31"/>
      <c r="R119" s="32"/>
      <c r="S119" s="31"/>
      <c r="T119" s="42"/>
      <c r="U119" s="43"/>
      <c r="V119" s="42"/>
      <c r="W119" s="43"/>
      <c r="X119" s="43"/>
      <c r="Y119" s="43"/>
      <c r="Z119" s="43"/>
      <c r="AA119" s="43"/>
      <c r="AB119" s="47"/>
      <c r="AC119" s="43"/>
      <c r="AD119" s="31"/>
      <c r="AE119" s="16"/>
      <c r="AF119" s="17"/>
      <c r="AG119" s="26"/>
    </row>
    <row r="120" spans="1:33" ht="15.75">
      <c r="A120" s="24"/>
      <c r="B120" s="15"/>
      <c r="C120" s="16"/>
      <c r="D120" s="91" t="s">
        <v>44</v>
      </c>
      <c r="E120" s="91"/>
      <c r="F120" s="91"/>
      <c r="G120" s="91"/>
      <c r="H120" s="91"/>
      <c r="I120" s="91"/>
      <c r="J120" s="91"/>
      <c r="K120" s="91"/>
      <c r="L120" s="91"/>
      <c r="M120" s="91"/>
      <c r="N120" s="91"/>
      <c r="O120" s="91"/>
      <c r="P120" s="91"/>
      <c r="Q120" s="91"/>
      <c r="R120" s="91"/>
      <c r="S120" s="91"/>
      <c r="T120" s="91"/>
      <c r="U120" s="91"/>
      <c r="V120" s="91"/>
      <c r="W120" s="91"/>
      <c r="X120" s="91"/>
      <c r="Y120" s="91"/>
      <c r="Z120" s="91"/>
      <c r="AA120" s="91"/>
      <c r="AB120" s="91"/>
      <c r="AC120" s="91"/>
      <c r="AD120" s="91"/>
      <c r="AE120" s="16"/>
      <c r="AF120" s="17"/>
      <c r="AG120" s="26"/>
    </row>
    <row r="121" spans="1:33">
      <c r="A121" s="24"/>
      <c r="B121" s="15"/>
      <c r="C121" s="16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31"/>
      <c r="R121" s="32"/>
      <c r="S121" s="31"/>
      <c r="T121" s="42"/>
      <c r="U121" s="43"/>
      <c r="V121" s="42"/>
      <c r="W121" s="43"/>
      <c r="X121" s="43"/>
      <c r="Y121" s="43"/>
      <c r="Z121" s="43"/>
      <c r="AA121" s="43"/>
      <c r="AB121" s="47"/>
      <c r="AC121" s="43"/>
      <c r="AD121" s="31"/>
      <c r="AE121" s="16"/>
      <c r="AF121" s="17"/>
      <c r="AG121" s="26"/>
    </row>
    <row r="122" spans="1:33" ht="15.75">
      <c r="A122" s="24"/>
      <c r="B122" s="15"/>
      <c r="C122" s="16"/>
      <c r="D122" s="91" t="s">
        <v>45</v>
      </c>
      <c r="E122" s="91"/>
      <c r="F122" s="91"/>
      <c r="G122" s="91"/>
      <c r="H122" s="91"/>
      <c r="I122" s="91"/>
      <c r="J122" s="91"/>
      <c r="K122" s="91"/>
      <c r="L122" s="91"/>
      <c r="M122" s="91"/>
      <c r="N122" s="91"/>
      <c r="O122" s="91"/>
      <c r="P122" s="91"/>
      <c r="Q122" s="91"/>
      <c r="R122" s="91"/>
      <c r="S122" s="91"/>
      <c r="T122" s="91"/>
      <c r="U122" s="91"/>
      <c r="V122" s="91"/>
      <c r="W122" s="91"/>
      <c r="X122" s="91"/>
      <c r="Y122" s="91"/>
      <c r="Z122" s="91"/>
      <c r="AA122" s="91"/>
      <c r="AB122" s="91"/>
      <c r="AC122" s="91"/>
      <c r="AD122" s="91"/>
      <c r="AE122" s="16"/>
      <c r="AF122" s="17"/>
      <c r="AG122" s="26"/>
    </row>
    <row r="123" spans="1:33" ht="16.5" thickBot="1">
      <c r="A123" s="24"/>
      <c r="B123" s="15"/>
      <c r="C123" s="16"/>
      <c r="D123" s="45"/>
      <c r="E123" s="45"/>
      <c r="F123" s="45"/>
      <c r="G123" s="45"/>
      <c r="H123" s="45"/>
      <c r="I123" s="45"/>
      <c r="J123" s="45"/>
      <c r="K123" s="45"/>
      <c r="L123" s="45"/>
      <c r="M123" s="45"/>
      <c r="N123" s="45"/>
      <c r="O123" s="45"/>
      <c r="P123" s="45"/>
      <c r="Q123" s="33"/>
      <c r="R123" s="32"/>
      <c r="S123" s="33"/>
      <c r="T123" s="45"/>
      <c r="U123" s="45"/>
      <c r="V123" s="45"/>
      <c r="W123" s="45"/>
      <c r="X123" s="45"/>
      <c r="Y123" s="45"/>
      <c r="Z123" s="45"/>
      <c r="AA123" s="45"/>
      <c r="AB123" s="33"/>
      <c r="AC123" s="45"/>
      <c r="AD123" s="33"/>
      <c r="AE123" s="16"/>
      <c r="AF123" s="17"/>
      <c r="AG123" s="26"/>
    </row>
    <row r="124" spans="1:33" ht="15.75" thickBot="1">
      <c r="A124" s="24"/>
      <c r="B124" s="15"/>
      <c r="C124" s="8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34"/>
      <c r="R124" s="35"/>
      <c r="S124" s="34"/>
      <c r="T124" s="54"/>
      <c r="U124" s="9"/>
      <c r="V124" s="54"/>
      <c r="W124" s="9"/>
      <c r="X124" s="9"/>
      <c r="Y124" s="9"/>
      <c r="Z124" s="9"/>
      <c r="AA124" s="9"/>
      <c r="AB124" s="48"/>
      <c r="AC124" s="9"/>
      <c r="AD124" s="34"/>
      <c r="AE124" s="10"/>
      <c r="AF124" s="17"/>
      <c r="AG124" s="26"/>
    </row>
    <row r="125" spans="1:33" ht="15" customHeight="1">
      <c r="A125" s="24"/>
      <c r="B125" s="15"/>
      <c r="C125" s="5"/>
      <c r="D125" s="92" t="s">
        <v>1</v>
      </c>
      <c r="E125" s="95"/>
      <c r="F125" s="98" t="s">
        <v>20</v>
      </c>
      <c r="G125" s="99"/>
      <c r="H125" s="99"/>
      <c r="I125" s="99"/>
      <c r="J125" s="99"/>
      <c r="K125" s="99"/>
      <c r="L125" s="99"/>
      <c r="M125" s="100"/>
      <c r="N125" s="101"/>
      <c r="O125" s="98" t="s">
        <v>2</v>
      </c>
      <c r="P125" s="99"/>
      <c r="Q125" s="99"/>
      <c r="R125" s="99"/>
      <c r="S125" s="99"/>
      <c r="T125" s="99"/>
      <c r="U125" s="99"/>
      <c r="V125" s="100"/>
      <c r="W125" s="101"/>
      <c r="X125" s="98" t="s">
        <v>3</v>
      </c>
      <c r="Y125" s="99"/>
      <c r="Z125" s="99"/>
      <c r="AA125" s="99"/>
      <c r="AB125" s="99"/>
      <c r="AC125" s="99"/>
      <c r="AD125" s="104"/>
      <c r="AE125" s="4"/>
      <c r="AF125" s="17"/>
      <c r="AG125" s="26"/>
    </row>
    <row r="126" spans="1:33" ht="15" customHeight="1">
      <c r="A126" s="24"/>
      <c r="B126" s="15"/>
      <c r="C126" s="5"/>
      <c r="D126" s="93"/>
      <c r="E126" s="96"/>
      <c r="F126" s="105" t="s">
        <v>4</v>
      </c>
      <c r="G126" s="106"/>
      <c r="H126" s="105" t="s">
        <v>5</v>
      </c>
      <c r="I126" s="106"/>
      <c r="J126" s="105" t="s">
        <v>28</v>
      </c>
      <c r="K126" s="106"/>
      <c r="L126" s="105" t="s">
        <v>7</v>
      </c>
      <c r="M126" s="106"/>
      <c r="N126" s="102"/>
      <c r="O126" s="105" t="s">
        <v>8</v>
      </c>
      <c r="P126" s="106"/>
      <c r="Q126" s="105" t="s">
        <v>9</v>
      </c>
      <c r="R126" s="106"/>
      <c r="S126" s="105" t="s">
        <v>10</v>
      </c>
      <c r="T126" s="106"/>
      <c r="U126" s="105" t="s">
        <v>7</v>
      </c>
      <c r="V126" s="106"/>
      <c r="W126" s="102"/>
      <c r="X126" s="105" t="s">
        <v>11</v>
      </c>
      <c r="Y126" s="106"/>
      <c r="Z126" s="105" t="s">
        <v>6</v>
      </c>
      <c r="AA126" s="106"/>
      <c r="AB126" s="105" t="s">
        <v>12</v>
      </c>
      <c r="AC126" s="106"/>
      <c r="AD126" s="107" t="s">
        <v>19</v>
      </c>
      <c r="AE126" s="4"/>
      <c r="AF126" s="17"/>
      <c r="AG126" s="26"/>
    </row>
    <row r="127" spans="1:33" ht="15" customHeight="1">
      <c r="A127" s="24"/>
      <c r="B127" s="15"/>
      <c r="C127" s="5"/>
      <c r="D127" s="94"/>
      <c r="E127" s="96"/>
      <c r="F127" s="2">
        <v>0.1</v>
      </c>
      <c r="G127" s="3" t="s">
        <v>13</v>
      </c>
      <c r="H127" s="2">
        <v>0.1</v>
      </c>
      <c r="I127" s="3" t="s">
        <v>13</v>
      </c>
      <c r="J127" s="2">
        <v>0.3</v>
      </c>
      <c r="K127" s="3" t="s">
        <v>13</v>
      </c>
      <c r="L127" s="2">
        <v>0.5</v>
      </c>
      <c r="M127" s="3" t="s">
        <v>13</v>
      </c>
      <c r="N127" s="102"/>
      <c r="O127" s="2">
        <v>0.1</v>
      </c>
      <c r="P127" s="3" t="s">
        <v>13</v>
      </c>
      <c r="Q127" s="2">
        <v>0.1</v>
      </c>
      <c r="R127" s="3" t="s">
        <v>13</v>
      </c>
      <c r="S127" s="2">
        <v>0.3</v>
      </c>
      <c r="T127" s="3" t="s">
        <v>13</v>
      </c>
      <c r="U127" s="2">
        <v>0.5</v>
      </c>
      <c r="V127" s="3" t="s">
        <v>13</v>
      </c>
      <c r="W127" s="102"/>
      <c r="X127" s="2">
        <v>0.4</v>
      </c>
      <c r="Y127" s="3" t="s">
        <v>13</v>
      </c>
      <c r="Z127" s="2">
        <v>0.6</v>
      </c>
      <c r="AA127" s="3" t="s">
        <v>13</v>
      </c>
      <c r="AB127" s="2">
        <v>1</v>
      </c>
      <c r="AC127" s="3" t="s">
        <v>13</v>
      </c>
      <c r="AD127" s="108"/>
      <c r="AE127" s="4"/>
      <c r="AF127" s="17"/>
      <c r="AG127" s="26"/>
    </row>
    <row r="128" spans="1:33">
      <c r="A128" s="24"/>
      <c r="B128" s="15"/>
      <c r="C128" s="5"/>
      <c r="D128" s="27" t="s">
        <v>14</v>
      </c>
      <c r="E128" s="96"/>
      <c r="F128" s="3">
        <v>9.8000000000000007</v>
      </c>
      <c r="G128" s="3" t="s">
        <v>31</v>
      </c>
      <c r="H128" s="3">
        <v>9.4</v>
      </c>
      <c r="I128" s="3" t="s">
        <v>31</v>
      </c>
      <c r="J128" s="3">
        <v>26.1</v>
      </c>
      <c r="K128" s="3" t="s">
        <v>34</v>
      </c>
      <c r="L128" s="3">
        <f>F128+H128+J128</f>
        <v>45.300000000000004</v>
      </c>
      <c r="M128" s="3" t="str">
        <f>IF(L128&gt;=45.5,"A1",IF(L128&gt;=40.5,"A2", IF(L128&gt;=35.5,"B1",IF(L128&gt;=30.5,"B2", IF(L128&gt;=25.5,"C1",IF(L128&gt;=20.5,"C2",IF(L128&gt;=16.5,"D",IF(L128&gt;=10.5,"E1",IF(L128&gt;=10.4,"E2")))))))))</f>
        <v>A2</v>
      </c>
      <c r="N128" s="102"/>
      <c r="O128" s="3">
        <v>8.6</v>
      </c>
      <c r="P128" s="3" t="s">
        <v>34</v>
      </c>
      <c r="Q128" s="3">
        <v>9</v>
      </c>
      <c r="R128" s="3" t="s">
        <v>34</v>
      </c>
      <c r="S128" s="3">
        <v>27.3</v>
      </c>
      <c r="T128" s="3" t="str">
        <f>IF(S128&gt;=27.3,"A1",IF(S128&gt;=24.3,"A2", IF(S128&gt;=21.3,"B1",IF(S128&gt;=18.3,"B2", IF(S128&gt;=15.3,"C1",IF(S128&gt;=12.3,"C2",IF(S128&gt;=9.9,"D",IF(S128&gt;=6.3,"E1",IF(S128&gt;=6.2,"E2")))))))))</f>
        <v>A1</v>
      </c>
      <c r="U128" s="3">
        <f>O128+Q128+S128</f>
        <v>44.900000000000006</v>
      </c>
      <c r="V128" s="3" t="str">
        <f>IF(U128&gt;=45.5,"A1",IF(U128&gt;=40.5,"A2", IF(U128&gt;=35.5,"B1",IF(U128&gt;=30.5,"B2", IF(U128&gt;=25.5,"C1",IF(U128&gt;=20.5,"C2",IF(U128&gt;=16.5,"D",IF(U128&gt;=10.5,"E1",IF(U128&gt;=10.4,"E2")))))))))</f>
        <v>A2</v>
      </c>
      <c r="W128" s="102"/>
      <c r="X128" s="3">
        <f t="shared" ref="X128:X134" si="39">SUM(F128,H128,O128,Q128)</f>
        <v>36.800000000000004</v>
      </c>
      <c r="Y128" s="3" t="str">
        <f>IF(X128&gt;=36.4,"A1",IF(X128&gt;=32.4,"A2", IF(X128&gt;=28.4,"B1",IF(X128&gt;=24.4,"B2", IF(X128&gt;=20.4,"C1",IF(X128&gt;=16.4,"C2",IF(X128&gt;=13.2,"D",IF(X128&gt;=8.4,"E1",IF(X128&gt;=8.3,"E2")))))))))</f>
        <v>A1</v>
      </c>
      <c r="Z128" s="3">
        <f>J128+S128</f>
        <v>53.400000000000006</v>
      </c>
      <c r="AA128" s="3" t="str">
        <f>IF(Z128&gt;=54.5,"A1",IF(Z128&gt;=48.5,"A2", IF(Z128&gt;=42.5,"B1",IF(Z128&gt;=36.5,"B2", IF(Z128&gt;=30.5,"C1",IF(Z128&gt;=24.5,"C2",IF(Z128&gt;=19.8,"D",IF(Z128&gt;=12.6,"E1",IF(Z128&gt;=12.5,"E2")))))))))</f>
        <v>A2</v>
      </c>
      <c r="AB128" s="64">
        <f>L128+U128</f>
        <v>90.200000000000017</v>
      </c>
      <c r="AC128" s="3" t="str">
        <f>IF(AB128&gt;=91,"A1",IF(AB128&gt;=81,"A2", IF(AB128&gt;=71,"B1",IF(AB128&gt;=61,"B2", IF(AB128&gt;=51,"C1",IF(AB128&gt;=41,"C2",IF(AB128&gt;=33,"D",IF(AB128&gt;=21,"E1",IF(AB128&gt;=20,"E2")))))))))</f>
        <v>A2</v>
      </c>
      <c r="AD128" s="63">
        <v>9</v>
      </c>
      <c r="AE128" s="4"/>
      <c r="AF128" s="17"/>
      <c r="AG128" s="26"/>
    </row>
    <row r="129" spans="1:35">
      <c r="A129" s="24"/>
      <c r="B129" s="15"/>
      <c r="C129" s="5"/>
      <c r="D129" s="27" t="s">
        <v>15</v>
      </c>
      <c r="E129" s="96"/>
      <c r="F129" s="3">
        <v>9.3000000000000007</v>
      </c>
      <c r="G129" s="3" t="s">
        <v>31</v>
      </c>
      <c r="H129" s="3">
        <v>9.4</v>
      </c>
      <c r="I129" s="3" t="s">
        <v>31</v>
      </c>
      <c r="J129" s="3">
        <v>26.7</v>
      </c>
      <c r="K129" s="3" t="s">
        <v>34</v>
      </c>
      <c r="L129" s="3">
        <f t="shared" ref="L129:L134" si="40">F129+H129+J129</f>
        <v>45.400000000000006</v>
      </c>
      <c r="M129" s="3" t="str">
        <f t="shared" ref="M129:M134" si="41">IF(L129&gt;=45.5,"A1",IF(L129&gt;=40.5,"A2", IF(L129&gt;=35.5,"B1",IF(L129&gt;=30.5,"B2", IF(L129&gt;=25.5,"C1",IF(L129&gt;=20.5,"C2",IF(L129&gt;=16.5,"D",IF(L129&gt;=10.5,"E1",IF(L129&gt;=10.4,"E2")))))))))</f>
        <v>A2</v>
      </c>
      <c r="N129" s="102"/>
      <c r="O129" s="3">
        <v>9.1999999999999993</v>
      </c>
      <c r="P129" s="3" t="s">
        <v>31</v>
      </c>
      <c r="Q129" s="3">
        <v>9.1999999999999993</v>
      </c>
      <c r="R129" s="3" t="s">
        <v>31</v>
      </c>
      <c r="S129" s="3">
        <v>28.5</v>
      </c>
      <c r="T129" s="3" t="str">
        <f t="shared" ref="T129:T136" si="42">IF(S129&gt;=27.3,"A1",IF(S129&gt;=24.3,"A2", IF(S129&gt;=21.3,"B1",IF(S129&gt;=18.3,"B2", IF(S129&gt;=15.3,"C1",IF(S129&gt;=12.3,"C2",IF(S129&gt;=9.9,"D",IF(S129&gt;=6.3,"E1",IF(S129&gt;=6.2,"E2")))))))))</f>
        <v>A1</v>
      </c>
      <c r="U129" s="3">
        <f t="shared" ref="U129:U134" si="43">O129+Q129+S129</f>
        <v>46.9</v>
      </c>
      <c r="V129" s="3" t="str">
        <f t="shared" ref="V129:V134" si="44">IF(U129&gt;=45.5,"A1",IF(U129&gt;=40.5,"A2", IF(U129&gt;=35.5,"B1",IF(U129&gt;=30.5,"B2", IF(U129&gt;=25.5,"C1",IF(U129&gt;=20.5,"C2",IF(U129&gt;=16.5,"D",IF(U129&gt;=10.5,"E1",IF(U129&gt;=10.4,"E2")))))))))</f>
        <v>A1</v>
      </c>
      <c r="W129" s="102"/>
      <c r="X129" s="3">
        <f t="shared" si="39"/>
        <v>37.1</v>
      </c>
      <c r="Y129" s="3" t="str">
        <f t="shared" ref="Y129:Y134" si="45">IF(X129&gt;=36.4,"A1",IF(X129&gt;=32.4,"A2", IF(X129&gt;=28.4,"B1",IF(X129&gt;=24.4,"B2", IF(X129&gt;=20.4,"C1",IF(X129&gt;=16.4,"C2",IF(X129&gt;=13.2,"D",IF(X129&gt;=8.4,"E1",IF(X129&gt;=8.3,"E2")))))))))</f>
        <v>A1</v>
      </c>
      <c r="Z129" s="3">
        <f t="shared" ref="Z129:Z136" si="46">J129+S129</f>
        <v>55.2</v>
      </c>
      <c r="AA129" s="3" t="str">
        <f t="shared" ref="AA129:AA136" si="47">IF(Z129&gt;=54.5,"A1",IF(Z129&gt;=48.5,"A2", IF(Z129&gt;=42.5,"B1",IF(Z129&gt;=36.5,"B2", IF(Z129&gt;=30.5,"C1",IF(Z129&gt;=24.5,"C2",IF(Z129&gt;=19.8,"D",IF(Z129&gt;=12.6,"E1",IF(Z129&gt;=12.5,"E2")))))))))</f>
        <v>A1</v>
      </c>
      <c r="AB129" s="64">
        <f t="shared" ref="AB129:AB134" si="48">L129+U129</f>
        <v>92.300000000000011</v>
      </c>
      <c r="AC129" s="3" t="str">
        <f t="shared" ref="AC129:AC134" si="49">IF(AB129&gt;=91,"A1",IF(AB129&gt;=81,"A2", IF(AB129&gt;=71,"B1",IF(AB129&gt;=61,"B2", IF(AB129&gt;=51,"C1",IF(AB129&gt;=41,"C2",IF(AB129&gt;=33,"D",IF(AB129&gt;=21,"E1",IF(AB129&gt;=20,"E2")))))))))</f>
        <v>A1</v>
      </c>
      <c r="AD129" s="63">
        <v>10</v>
      </c>
      <c r="AE129" s="4"/>
      <c r="AF129" s="17"/>
      <c r="AG129" s="26"/>
      <c r="AI129" s="28"/>
    </row>
    <row r="130" spans="1:35">
      <c r="A130" s="24"/>
      <c r="B130" s="15"/>
      <c r="C130" s="5"/>
      <c r="D130" s="27" t="s">
        <v>16</v>
      </c>
      <c r="E130" s="96"/>
      <c r="F130" s="3">
        <v>7.8</v>
      </c>
      <c r="G130" s="3" t="s">
        <v>32</v>
      </c>
      <c r="H130" s="3">
        <v>7.8</v>
      </c>
      <c r="I130" s="3" t="s">
        <v>32</v>
      </c>
      <c r="J130" s="3">
        <v>28.2</v>
      </c>
      <c r="K130" s="3" t="s">
        <v>31</v>
      </c>
      <c r="L130" s="3">
        <f t="shared" si="40"/>
        <v>43.8</v>
      </c>
      <c r="M130" s="3" t="str">
        <f t="shared" si="41"/>
        <v>A2</v>
      </c>
      <c r="N130" s="102"/>
      <c r="O130" s="3">
        <v>8.4</v>
      </c>
      <c r="P130" s="3" t="s">
        <v>34</v>
      </c>
      <c r="Q130" s="3">
        <v>9.1999999999999993</v>
      </c>
      <c r="R130" s="3" t="s">
        <v>31</v>
      </c>
      <c r="S130" s="3">
        <v>27.6</v>
      </c>
      <c r="T130" s="3" t="str">
        <f t="shared" si="42"/>
        <v>A1</v>
      </c>
      <c r="U130" s="3">
        <f t="shared" si="43"/>
        <v>45.2</v>
      </c>
      <c r="V130" s="3" t="str">
        <f t="shared" si="44"/>
        <v>A2</v>
      </c>
      <c r="W130" s="102"/>
      <c r="X130" s="3">
        <f t="shared" si="39"/>
        <v>33.200000000000003</v>
      </c>
      <c r="Y130" s="3" t="str">
        <f t="shared" si="45"/>
        <v>A2</v>
      </c>
      <c r="Z130" s="3">
        <f t="shared" si="46"/>
        <v>55.8</v>
      </c>
      <c r="AA130" s="3" t="str">
        <f t="shared" si="47"/>
        <v>A1</v>
      </c>
      <c r="AB130" s="64">
        <f t="shared" si="48"/>
        <v>89</v>
      </c>
      <c r="AC130" s="3" t="str">
        <f t="shared" si="49"/>
        <v>A2</v>
      </c>
      <c r="AD130" s="63">
        <v>9</v>
      </c>
      <c r="AE130" s="4"/>
      <c r="AF130" s="17"/>
      <c r="AG130" s="26"/>
    </row>
    <row r="131" spans="1:35">
      <c r="A131" s="24"/>
      <c r="B131" s="15"/>
      <c r="C131" s="5"/>
      <c r="D131" s="27" t="s">
        <v>29</v>
      </c>
      <c r="E131" s="96"/>
      <c r="F131" s="3">
        <v>9.6</v>
      </c>
      <c r="G131" s="3" t="s">
        <v>31</v>
      </c>
      <c r="H131" s="3">
        <v>8.8000000000000007</v>
      </c>
      <c r="I131" s="3" t="s">
        <v>34</v>
      </c>
      <c r="J131" s="3">
        <v>27.6</v>
      </c>
      <c r="K131" s="3" t="s">
        <v>31</v>
      </c>
      <c r="L131" s="3">
        <f t="shared" si="40"/>
        <v>46</v>
      </c>
      <c r="M131" s="3" t="str">
        <f t="shared" si="41"/>
        <v>A1</v>
      </c>
      <c r="N131" s="102"/>
      <c r="O131" s="3">
        <v>8.6</v>
      </c>
      <c r="P131" s="3" t="s">
        <v>34</v>
      </c>
      <c r="Q131" s="3">
        <v>8.6</v>
      </c>
      <c r="R131" s="3" t="s">
        <v>34</v>
      </c>
      <c r="S131" s="3">
        <v>29.1</v>
      </c>
      <c r="T131" s="3" t="str">
        <f t="shared" si="42"/>
        <v>A1</v>
      </c>
      <c r="U131" s="3">
        <f t="shared" si="43"/>
        <v>46.3</v>
      </c>
      <c r="V131" s="3" t="str">
        <f t="shared" si="44"/>
        <v>A1</v>
      </c>
      <c r="W131" s="102"/>
      <c r="X131" s="3">
        <f t="shared" si="39"/>
        <v>35.6</v>
      </c>
      <c r="Y131" s="3" t="str">
        <f t="shared" si="45"/>
        <v>A2</v>
      </c>
      <c r="Z131" s="3">
        <f t="shared" si="46"/>
        <v>56.7</v>
      </c>
      <c r="AA131" s="3" t="str">
        <f t="shared" si="47"/>
        <v>A1</v>
      </c>
      <c r="AB131" s="64">
        <f t="shared" si="48"/>
        <v>92.3</v>
      </c>
      <c r="AC131" s="3" t="str">
        <f t="shared" si="49"/>
        <v>A1</v>
      </c>
      <c r="AD131" s="63">
        <v>10</v>
      </c>
      <c r="AE131" s="4"/>
      <c r="AF131" s="17"/>
      <c r="AG131" s="26"/>
    </row>
    <row r="132" spans="1:35">
      <c r="A132" s="24"/>
      <c r="B132" s="15"/>
      <c r="C132" s="5"/>
      <c r="D132" s="27"/>
      <c r="E132" s="96"/>
      <c r="F132" s="3"/>
      <c r="G132" s="3"/>
      <c r="H132" s="3"/>
      <c r="I132" s="3"/>
      <c r="J132" s="3"/>
      <c r="K132" s="3"/>
      <c r="L132" s="3"/>
      <c r="M132" s="3"/>
      <c r="N132" s="102"/>
      <c r="O132" s="3"/>
      <c r="P132" s="3"/>
      <c r="Q132" s="3"/>
      <c r="R132" s="3"/>
      <c r="S132" s="3"/>
      <c r="T132" s="3"/>
      <c r="U132" s="3"/>
      <c r="V132" s="3"/>
      <c r="W132" s="102"/>
      <c r="X132" s="3"/>
      <c r="Y132" s="3"/>
      <c r="Z132" s="3"/>
      <c r="AA132" s="3"/>
      <c r="AB132" s="64"/>
      <c r="AC132" s="3"/>
      <c r="AD132" s="63"/>
      <c r="AE132" s="4"/>
      <c r="AF132" s="17"/>
      <c r="AG132" s="26"/>
    </row>
    <row r="133" spans="1:35">
      <c r="A133" s="24"/>
      <c r="B133" s="15"/>
      <c r="C133" s="5"/>
      <c r="D133" s="27"/>
      <c r="E133" s="96"/>
      <c r="F133" s="3"/>
      <c r="G133" s="3"/>
      <c r="H133" s="3"/>
      <c r="I133" s="3"/>
      <c r="J133" s="3"/>
      <c r="K133" s="3"/>
      <c r="L133" s="3"/>
      <c r="M133" s="3"/>
      <c r="N133" s="102"/>
      <c r="O133" s="3"/>
      <c r="P133" s="3"/>
      <c r="Q133" s="3"/>
      <c r="R133" s="3"/>
      <c r="S133" s="3"/>
      <c r="T133" s="3"/>
      <c r="U133" s="3"/>
      <c r="V133" s="3"/>
      <c r="W133" s="102"/>
      <c r="X133" s="3"/>
      <c r="Y133" s="3"/>
      <c r="Z133" s="3"/>
      <c r="AA133" s="3"/>
      <c r="AB133" s="64"/>
      <c r="AC133" s="3"/>
      <c r="AD133" s="63"/>
      <c r="AE133" s="4"/>
      <c r="AF133" s="17"/>
      <c r="AG133" s="26"/>
    </row>
    <row r="134" spans="1:35">
      <c r="A134" s="24"/>
      <c r="B134" s="15"/>
      <c r="C134" s="5"/>
      <c r="D134" s="27" t="s">
        <v>17</v>
      </c>
      <c r="E134" s="96"/>
      <c r="F134" s="3">
        <v>9.1999999999999993</v>
      </c>
      <c r="G134" s="3" t="s">
        <v>31</v>
      </c>
      <c r="H134" s="3">
        <v>9.6</v>
      </c>
      <c r="I134" s="3" t="s">
        <v>31</v>
      </c>
      <c r="J134" s="3">
        <v>27.6</v>
      </c>
      <c r="K134" s="3" t="s">
        <v>31</v>
      </c>
      <c r="L134" s="3">
        <f t="shared" si="40"/>
        <v>46.4</v>
      </c>
      <c r="M134" s="3" t="str">
        <f t="shared" si="41"/>
        <v>A1</v>
      </c>
      <c r="N134" s="102"/>
      <c r="O134" s="3">
        <v>7.2</v>
      </c>
      <c r="P134" s="3" t="s">
        <v>32</v>
      </c>
      <c r="Q134" s="3">
        <v>8</v>
      </c>
      <c r="R134" s="3" t="s">
        <v>32</v>
      </c>
      <c r="S134" s="3">
        <v>24.6</v>
      </c>
      <c r="T134" s="3" t="str">
        <f t="shared" si="42"/>
        <v>A2</v>
      </c>
      <c r="U134" s="3">
        <f t="shared" si="43"/>
        <v>39.799999999999997</v>
      </c>
      <c r="V134" s="3" t="str">
        <f t="shared" si="44"/>
        <v>B1</v>
      </c>
      <c r="W134" s="102"/>
      <c r="X134" s="3">
        <f t="shared" si="39"/>
        <v>34</v>
      </c>
      <c r="Y134" s="3" t="str">
        <f t="shared" si="45"/>
        <v>A2</v>
      </c>
      <c r="Z134" s="3">
        <f t="shared" si="46"/>
        <v>52.2</v>
      </c>
      <c r="AA134" s="3" t="str">
        <f t="shared" si="47"/>
        <v>A2</v>
      </c>
      <c r="AB134" s="64">
        <f t="shared" si="48"/>
        <v>86.199999999999989</v>
      </c>
      <c r="AC134" s="3" t="str">
        <f t="shared" si="49"/>
        <v>A2</v>
      </c>
      <c r="AD134" s="63">
        <v>9</v>
      </c>
      <c r="AE134" s="4"/>
      <c r="AF134" s="17"/>
      <c r="AG134" s="26"/>
    </row>
    <row r="135" spans="1:35">
      <c r="A135" s="24"/>
      <c r="B135" s="15"/>
      <c r="C135" s="5"/>
      <c r="D135" s="27" t="s">
        <v>30</v>
      </c>
      <c r="E135" s="96"/>
      <c r="F135" s="3"/>
      <c r="G135" s="3"/>
      <c r="H135" s="3"/>
      <c r="I135" s="3"/>
      <c r="J135" s="3">
        <v>26.4</v>
      </c>
      <c r="K135" s="3" t="s">
        <v>34</v>
      </c>
      <c r="L135" s="3"/>
      <c r="M135" s="3"/>
      <c r="N135" s="102"/>
      <c r="O135" s="3"/>
      <c r="P135" s="3"/>
      <c r="Q135" s="3"/>
      <c r="R135" s="3"/>
      <c r="S135" s="3">
        <v>29.4</v>
      </c>
      <c r="T135" s="3" t="str">
        <f t="shared" si="42"/>
        <v>A1</v>
      </c>
      <c r="U135" s="3"/>
      <c r="V135" s="3"/>
      <c r="W135" s="102"/>
      <c r="X135" s="3"/>
      <c r="Y135" s="3"/>
      <c r="Z135" s="3">
        <f t="shared" si="46"/>
        <v>55.8</v>
      </c>
      <c r="AA135" s="3" t="str">
        <f t="shared" si="47"/>
        <v>A1</v>
      </c>
      <c r="AB135" s="64"/>
      <c r="AC135" s="3"/>
      <c r="AD135" s="63"/>
      <c r="AE135" s="4"/>
      <c r="AF135" s="17"/>
      <c r="AG135" s="26"/>
    </row>
    <row r="136" spans="1:35">
      <c r="A136" s="24"/>
      <c r="B136" s="15"/>
      <c r="C136" s="5"/>
      <c r="D136" s="27" t="s">
        <v>79</v>
      </c>
      <c r="E136" s="96"/>
      <c r="F136" s="3"/>
      <c r="G136" s="3"/>
      <c r="H136" s="3"/>
      <c r="I136" s="3"/>
      <c r="J136" s="3">
        <v>21.6</v>
      </c>
      <c r="K136" s="3" t="s">
        <v>32</v>
      </c>
      <c r="L136" s="3"/>
      <c r="M136" s="3"/>
      <c r="N136" s="102"/>
      <c r="O136" s="3"/>
      <c r="P136" s="3"/>
      <c r="Q136" s="3"/>
      <c r="R136" s="3"/>
      <c r="S136" s="3">
        <v>25.2</v>
      </c>
      <c r="T136" s="3" t="str">
        <f t="shared" si="42"/>
        <v>A2</v>
      </c>
      <c r="U136" s="3"/>
      <c r="V136" s="3"/>
      <c r="W136" s="102"/>
      <c r="X136" s="3"/>
      <c r="Y136" s="3"/>
      <c r="Z136" s="3">
        <f t="shared" si="46"/>
        <v>46.8</v>
      </c>
      <c r="AA136" s="3" t="str">
        <f t="shared" si="47"/>
        <v>B1</v>
      </c>
      <c r="AB136" s="64"/>
      <c r="AC136" s="3"/>
      <c r="AD136" s="63"/>
      <c r="AE136" s="4"/>
      <c r="AF136" s="17"/>
      <c r="AG136" s="26"/>
    </row>
    <row r="137" spans="1:35">
      <c r="A137" s="24"/>
      <c r="B137" s="15"/>
      <c r="C137" s="5"/>
      <c r="D137" s="109" t="s">
        <v>18</v>
      </c>
      <c r="E137" s="96"/>
      <c r="F137" s="82"/>
      <c r="G137" s="83"/>
      <c r="H137" s="82"/>
      <c r="I137" s="83"/>
      <c r="J137" s="82"/>
      <c r="K137" s="83"/>
      <c r="L137" s="82"/>
      <c r="M137" s="83"/>
      <c r="N137" s="102"/>
      <c r="O137" s="82"/>
      <c r="P137" s="83"/>
      <c r="Q137" s="86"/>
      <c r="R137" s="87"/>
      <c r="S137" s="82"/>
      <c r="T137" s="83"/>
      <c r="U137" s="82"/>
      <c r="V137" s="83"/>
      <c r="W137" s="102"/>
      <c r="X137" s="74" t="s">
        <v>100</v>
      </c>
      <c r="Y137" s="75"/>
      <c r="Z137" s="74"/>
      <c r="AA137" s="75"/>
      <c r="AB137" s="74"/>
      <c r="AC137" s="75"/>
      <c r="AD137" s="78"/>
      <c r="AE137" s="4"/>
      <c r="AF137" s="17"/>
      <c r="AG137" s="26"/>
    </row>
    <row r="138" spans="1:35" ht="15.75" thickBot="1">
      <c r="A138" s="24"/>
      <c r="B138" s="15"/>
      <c r="C138" s="5"/>
      <c r="D138" s="110"/>
      <c r="E138" s="97"/>
      <c r="F138" s="84"/>
      <c r="G138" s="85"/>
      <c r="H138" s="84"/>
      <c r="I138" s="85"/>
      <c r="J138" s="84"/>
      <c r="K138" s="85"/>
      <c r="L138" s="84"/>
      <c r="M138" s="85"/>
      <c r="N138" s="103"/>
      <c r="O138" s="84"/>
      <c r="P138" s="85"/>
      <c r="Q138" s="88"/>
      <c r="R138" s="89"/>
      <c r="S138" s="84"/>
      <c r="T138" s="85"/>
      <c r="U138" s="84"/>
      <c r="V138" s="85"/>
      <c r="W138" s="103"/>
      <c r="X138" s="76"/>
      <c r="Y138" s="77"/>
      <c r="Z138" s="76"/>
      <c r="AA138" s="77"/>
      <c r="AB138" s="76"/>
      <c r="AC138" s="77"/>
      <c r="AD138" s="79"/>
      <c r="AE138" s="4"/>
      <c r="AF138" s="17"/>
      <c r="AG138" s="26"/>
    </row>
    <row r="139" spans="1:35" ht="15.75" thickBot="1">
      <c r="A139" s="24"/>
      <c r="B139" s="15"/>
      <c r="C139" s="6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36"/>
      <c r="R139" s="37"/>
      <c r="S139" s="36"/>
      <c r="T139" s="55"/>
      <c r="U139" s="7"/>
      <c r="V139" s="55"/>
      <c r="W139" s="7"/>
      <c r="X139" s="7"/>
      <c r="Y139" s="7"/>
      <c r="Z139" s="7"/>
      <c r="AA139" s="7"/>
      <c r="AB139" s="49"/>
      <c r="AC139" s="7"/>
      <c r="AD139" s="36"/>
      <c r="AE139" s="11"/>
      <c r="AF139" s="17"/>
      <c r="AG139" s="26"/>
    </row>
    <row r="140" spans="1:35">
      <c r="A140" s="24"/>
      <c r="B140" s="15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31"/>
      <c r="R140" s="32"/>
      <c r="S140" s="31"/>
      <c r="T140" s="56"/>
      <c r="U140" s="16"/>
      <c r="V140" s="56"/>
      <c r="W140" s="16"/>
      <c r="X140" s="16"/>
      <c r="Y140" s="16"/>
      <c r="Z140" s="16"/>
      <c r="AA140" s="16"/>
      <c r="AB140" s="47"/>
      <c r="AC140" s="16"/>
      <c r="AD140" s="31"/>
      <c r="AE140" s="16"/>
      <c r="AF140" s="17"/>
      <c r="AG140" s="26"/>
    </row>
    <row r="141" spans="1:35">
      <c r="A141" s="24"/>
      <c r="B141" s="15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31"/>
      <c r="R141" s="32"/>
      <c r="S141" s="31"/>
      <c r="T141" s="56"/>
      <c r="U141" s="16"/>
      <c r="V141" s="56"/>
      <c r="W141" s="16"/>
      <c r="X141" s="16"/>
      <c r="Y141" s="16"/>
      <c r="Z141" s="16"/>
      <c r="AA141" s="16"/>
      <c r="AB141" s="47"/>
      <c r="AC141" s="16"/>
      <c r="AD141" s="31"/>
      <c r="AE141" s="16"/>
      <c r="AF141" s="17"/>
      <c r="AG141" s="26"/>
    </row>
    <row r="142" spans="1:35">
      <c r="A142" s="24"/>
      <c r="B142" s="15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31"/>
      <c r="R142" s="70" t="s">
        <v>93</v>
      </c>
      <c r="S142" s="70"/>
      <c r="T142" s="70"/>
      <c r="U142" s="70"/>
      <c r="V142" s="70"/>
      <c r="W142" s="16"/>
      <c r="X142" s="16"/>
      <c r="Y142" s="16"/>
      <c r="Z142" s="16"/>
      <c r="AA142" s="70"/>
      <c r="AB142" s="70"/>
      <c r="AC142" s="70"/>
      <c r="AD142" s="70"/>
      <c r="AE142" s="16"/>
      <c r="AF142" s="17"/>
      <c r="AG142" s="26"/>
    </row>
    <row r="143" spans="1:35">
      <c r="A143" s="24"/>
      <c r="B143" s="15"/>
      <c r="C143" s="16"/>
      <c r="D143" s="80" t="s">
        <v>24</v>
      </c>
      <c r="E143" s="80"/>
      <c r="F143" s="80"/>
      <c r="G143" s="80"/>
      <c r="H143" s="16"/>
      <c r="I143" s="80" t="s">
        <v>24</v>
      </c>
      <c r="J143" s="80"/>
      <c r="K143" s="80"/>
      <c r="L143" s="80"/>
      <c r="M143" s="80"/>
      <c r="N143" s="16"/>
      <c r="O143" s="16"/>
      <c r="P143" s="16"/>
      <c r="Q143" s="31"/>
      <c r="R143" s="80" t="s">
        <v>25</v>
      </c>
      <c r="S143" s="80"/>
      <c r="T143" s="80"/>
      <c r="U143" s="80"/>
      <c r="V143" s="80"/>
      <c r="W143" s="16"/>
      <c r="X143" s="16"/>
      <c r="Y143" s="16"/>
      <c r="Z143" s="81" t="s">
        <v>25</v>
      </c>
      <c r="AA143" s="81"/>
      <c r="AB143" s="81"/>
      <c r="AC143" s="81"/>
      <c r="AD143" s="31"/>
      <c r="AE143" s="16"/>
      <c r="AF143" s="17"/>
      <c r="AG143" s="26"/>
    </row>
    <row r="144" spans="1:35">
      <c r="A144" s="24"/>
      <c r="B144" s="15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31"/>
      <c r="R144" s="32"/>
      <c r="S144" s="31"/>
      <c r="T144" s="56"/>
      <c r="U144" s="16"/>
      <c r="V144" s="56"/>
      <c r="W144" s="16"/>
      <c r="X144" s="16"/>
      <c r="Y144" s="16"/>
      <c r="Z144" s="16"/>
      <c r="AA144" s="16"/>
      <c r="AB144" s="47"/>
      <c r="AC144" s="16"/>
      <c r="AD144" s="31"/>
      <c r="AE144" s="16"/>
      <c r="AF144" s="17"/>
      <c r="AG144" s="26"/>
    </row>
    <row r="145" spans="1:33">
      <c r="A145" s="24"/>
      <c r="B145" s="15"/>
      <c r="C145" s="16"/>
      <c r="D145" s="18" t="s">
        <v>27</v>
      </c>
      <c r="E145" s="18"/>
      <c r="F145" s="18"/>
      <c r="G145" s="18"/>
      <c r="H145" s="18"/>
      <c r="I145" s="69" t="s">
        <v>22</v>
      </c>
      <c r="J145" s="69"/>
      <c r="K145" s="69"/>
      <c r="L145" s="69"/>
      <c r="M145" s="69"/>
      <c r="N145" s="69"/>
      <c r="O145" s="69"/>
      <c r="P145" s="18"/>
      <c r="Q145" s="31"/>
      <c r="R145" s="70" t="s">
        <v>21</v>
      </c>
      <c r="S145" s="70"/>
      <c r="T145" s="70"/>
      <c r="U145" s="70"/>
      <c r="V145" s="70"/>
      <c r="W145" s="70"/>
      <c r="X145" s="18"/>
      <c r="Y145" s="70" t="s">
        <v>23</v>
      </c>
      <c r="Z145" s="70"/>
      <c r="AA145" s="70"/>
      <c r="AB145" s="70"/>
      <c r="AC145" s="70"/>
      <c r="AD145" s="70"/>
      <c r="AE145" s="16"/>
      <c r="AF145" s="17"/>
      <c r="AG145" s="26"/>
    </row>
    <row r="146" spans="1:33" ht="15.75" thickBot="1">
      <c r="A146" s="24"/>
      <c r="B146" s="19"/>
      <c r="C146" s="20"/>
      <c r="D146" s="20"/>
      <c r="E146" s="20"/>
      <c r="F146" s="20"/>
      <c r="G146" s="20"/>
      <c r="H146" s="20"/>
      <c r="I146" s="20"/>
      <c r="J146" s="20"/>
      <c r="K146" s="20"/>
      <c r="L146" s="20"/>
      <c r="M146" s="20"/>
      <c r="N146" s="20"/>
      <c r="O146" s="20"/>
      <c r="P146" s="20"/>
      <c r="Q146" s="38"/>
      <c r="R146" s="39"/>
      <c r="S146" s="38"/>
      <c r="T146" s="57"/>
      <c r="U146" s="20"/>
      <c r="V146" s="57"/>
      <c r="W146" s="20"/>
      <c r="X146" s="20"/>
      <c r="Y146" s="20"/>
      <c r="Z146" s="20"/>
      <c r="AA146" s="20"/>
      <c r="AB146" s="50"/>
      <c r="AC146" s="20"/>
      <c r="AD146" s="38"/>
      <c r="AE146" s="20"/>
      <c r="AF146" s="21"/>
      <c r="AG146" s="26"/>
    </row>
    <row r="147" spans="1:33" ht="15.75" thickBot="1">
      <c r="A147" s="71"/>
      <c r="B147" s="72"/>
      <c r="C147" s="72"/>
      <c r="D147" s="72"/>
      <c r="E147" s="72"/>
      <c r="F147" s="72"/>
      <c r="G147" s="72"/>
      <c r="H147" s="72"/>
      <c r="I147" s="72"/>
      <c r="J147" s="72"/>
      <c r="K147" s="72"/>
      <c r="L147" s="72"/>
      <c r="M147" s="72"/>
      <c r="N147" s="72"/>
      <c r="O147" s="72"/>
      <c r="P147" s="72"/>
      <c r="Q147" s="72"/>
      <c r="R147" s="72"/>
      <c r="S147" s="72"/>
      <c r="T147" s="72"/>
      <c r="U147" s="72"/>
      <c r="V147" s="72"/>
      <c r="W147" s="72"/>
      <c r="X147" s="72"/>
      <c r="Y147" s="72"/>
      <c r="Z147" s="72"/>
      <c r="AA147" s="72"/>
      <c r="AB147" s="72"/>
      <c r="AC147" s="72"/>
      <c r="AD147" s="72"/>
      <c r="AE147" s="72"/>
      <c r="AF147" s="72"/>
      <c r="AG147" s="73"/>
    </row>
    <row r="153" spans="1:33" ht="15.75" thickBot="1"/>
    <row r="154" spans="1:33" ht="15.75" thickBot="1">
      <c r="A154" s="23"/>
      <c r="B154" s="22"/>
      <c r="C154" s="22"/>
      <c r="D154" s="22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9"/>
      <c r="R154" s="30"/>
      <c r="S154" s="29"/>
      <c r="T154" s="53"/>
      <c r="U154" s="22"/>
      <c r="V154" s="53"/>
      <c r="W154" s="22"/>
      <c r="X154" s="22"/>
      <c r="Y154" s="22"/>
      <c r="Z154" s="22"/>
      <c r="AA154" s="22"/>
      <c r="AB154" s="46"/>
      <c r="AC154" s="22"/>
      <c r="AD154" s="29"/>
      <c r="AE154" s="22"/>
      <c r="AF154" s="22"/>
      <c r="AG154" s="25"/>
    </row>
    <row r="155" spans="1:33" ht="24">
      <c r="A155" s="24"/>
      <c r="B155" s="12"/>
      <c r="C155" s="13"/>
      <c r="D155" s="111" t="s">
        <v>0</v>
      </c>
      <c r="E155" s="111"/>
      <c r="F155" s="111"/>
      <c r="G155" s="111"/>
      <c r="H155" s="111"/>
      <c r="I155" s="111"/>
      <c r="J155" s="111"/>
      <c r="K155" s="111"/>
      <c r="L155" s="111"/>
      <c r="M155" s="111"/>
      <c r="N155" s="111"/>
      <c r="O155" s="111"/>
      <c r="P155" s="111"/>
      <c r="Q155" s="111"/>
      <c r="R155" s="111"/>
      <c r="S155" s="111"/>
      <c r="T155" s="111"/>
      <c r="U155" s="111"/>
      <c r="V155" s="111"/>
      <c r="W155" s="111"/>
      <c r="X155" s="111"/>
      <c r="Y155" s="111"/>
      <c r="Z155" s="111"/>
      <c r="AA155" s="111"/>
      <c r="AB155" s="111"/>
      <c r="AC155" s="111"/>
      <c r="AD155" s="111"/>
      <c r="AE155" s="13"/>
      <c r="AF155" s="14"/>
      <c r="AG155" s="26"/>
    </row>
    <row r="156" spans="1:33" ht="22.5">
      <c r="A156" s="24"/>
      <c r="B156" s="15"/>
      <c r="C156" s="16"/>
      <c r="D156" s="90" t="s">
        <v>26</v>
      </c>
      <c r="E156" s="90"/>
      <c r="F156" s="90"/>
      <c r="G156" s="90"/>
      <c r="H156" s="90"/>
      <c r="I156" s="90"/>
      <c r="J156" s="90"/>
      <c r="K156" s="90"/>
      <c r="L156" s="90"/>
      <c r="M156" s="90"/>
      <c r="N156" s="90"/>
      <c r="O156" s="90"/>
      <c r="P156" s="90"/>
      <c r="Q156" s="90"/>
      <c r="R156" s="90"/>
      <c r="S156" s="90"/>
      <c r="T156" s="90"/>
      <c r="U156" s="90"/>
      <c r="V156" s="90"/>
      <c r="W156" s="90"/>
      <c r="X156" s="90"/>
      <c r="Y156" s="90"/>
      <c r="Z156" s="90"/>
      <c r="AA156" s="90"/>
      <c r="AB156" s="90"/>
      <c r="AC156" s="90"/>
      <c r="AD156" s="90"/>
      <c r="AE156" s="16"/>
      <c r="AF156" s="17"/>
      <c r="AG156" s="26"/>
    </row>
    <row r="157" spans="1:33" ht="15.75">
      <c r="A157" s="24"/>
      <c r="B157" s="15"/>
      <c r="C157" s="16"/>
      <c r="D157" s="91" t="s">
        <v>83</v>
      </c>
      <c r="E157" s="91"/>
      <c r="F157" s="91"/>
      <c r="G157" s="91"/>
      <c r="H157" s="91"/>
      <c r="I157" s="91"/>
      <c r="J157" s="91"/>
      <c r="K157" s="91"/>
      <c r="L157" s="91"/>
      <c r="M157" s="91"/>
      <c r="N157" s="91"/>
      <c r="O157" s="91"/>
      <c r="P157" s="91"/>
      <c r="Q157" s="91"/>
      <c r="R157" s="91"/>
      <c r="S157" s="91"/>
      <c r="T157" s="91"/>
      <c r="U157" s="91"/>
      <c r="V157" s="91"/>
      <c r="W157" s="91"/>
      <c r="X157" s="91"/>
      <c r="Y157" s="91"/>
      <c r="Z157" s="91"/>
      <c r="AA157" s="91"/>
      <c r="AB157" s="91"/>
      <c r="AC157" s="91"/>
      <c r="AD157" s="91"/>
      <c r="AE157" s="16"/>
      <c r="AF157" s="17"/>
      <c r="AG157" s="26"/>
    </row>
    <row r="158" spans="1:33">
      <c r="A158" s="24"/>
      <c r="B158" s="15"/>
      <c r="C158" s="16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3"/>
      <c r="O158" s="43"/>
      <c r="P158" s="43"/>
      <c r="Q158" s="31"/>
      <c r="R158" s="32"/>
      <c r="S158" s="31"/>
      <c r="T158" s="42"/>
      <c r="U158" s="43"/>
      <c r="V158" s="42"/>
      <c r="W158" s="43"/>
      <c r="X158" s="43"/>
      <c r="Y158" s="43"/>
      <c r="Z158" s="43"/>
      <c r="AA158" s="43"/>
      <c r="AB158" s="47"/>
      <c r="AC158" s="43"/>
      <c r="AD158" s="31"/>
      <c r="AE158" s="16"/>
      <c r="AF158" s="17"/>
      <c r="AG158" s="26"/>
    </row>
    <row r="159" spans="1:33" ht="15.75">
      <c r="A159" s="24"/>
      <c r="B159" s="15"/>
      <c r="C159" s="16"/>
      <c r="D159" s="91" t="s">
        <v>46</v>
      </c>
      <c r="E159" s="91"/>
      <c r="F159" s="91"/>
      <c r="G159" s="91"/>
      <c r="H159" s="91"/>
      <c r="I159" s="91"/>
      <c r="J159" s="91"/>
      <c r="K159" s="91"/>
      <c r="L159" s="91"/>
      <c r="M159" s="91"/>
      <c r="N159" s="91"/>
      <c r="O159" s="91"/>
      <c r="P159" s="91"/>
      <c r="Q159" s="91"/>
      <c r="R159" s="91"/>
      <c r="S159" s="91"/>
      <c r="T159" s="91"/>
      <c r="U159" s="91"/>
      <c r="V159" s="91"/>
      <c r="W159" s="91"/>
      <c r="X159" s="91"/>
      <c r="Y159" s="91"/>
      <c r="Z159" s="91"/>
      <c r="AA159" s="91"/>
      <c r="AB159" s="91"/>
      <c r="AC159" s="91"/>
      <c r="AD159" s="91"/>
      <c r="AE159" s="16"/>
      <c r="AF159" s="17"/>
      <c r="AG159" s="26"/>
    </row>
    <row r="160" spans="1:33">
      <c r="A160" s="24"/>
      <c r="B160" s="15"/>
      <c r="C160" s="16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31"/>
      <c r="R160" s="32"/>
      <c r="S160" s="31"/>
      <c r="T160" s="42"/>
      <c r="U160" s="43"/>
      <c r="V160" s="42"/>
      <c r="W160" s="43"/>
      <c r="X160" s="43"/>
      <c r="Y160" s="43"/>
      <c r="Z160" s="43"/>
      <c r="AA160" s="43"/>
      <c r="AB160" s="47"/>
      <c r="AC160" s="43"/>
      <c r="AD160" s="31"/>
      <c r="AE160" s="16"/>
      <c r="AF160" s="17"/>
      <c r="AG160" s="26"/>
    </row>
    <row r="161" spans="1:33" ht="15.75">
      <c r="A161" s="24"/>
      <c r="B161" s="15"/>
      <c r="C161" s="16"/>
      <c r="D161" s="91" t="s">
        <v>47</v>
      </c>
      <c r="E161" s="91"/>
      <c r="F161" s="91"/>
      <c r="G161" s="91"/>
      <c r="H161" s="91"/>
      <c r="I161" s="91"/>
      <c r="J161" s="91"/>
      <c r="K161" s="91"/>
      <c r="L161" s="91"/>
      <c r="M161" s="91"/>
      <c r="N161" s="91"/>
      <c r="O161" s="91"/>
      <c r="P161" s="91"/>
      <c r="Q161" s="91"/>
      <c r="R161" s="91"/>
      <c r="S161" s="91"/>
      <c r="T161" s="91"/>
      <c r="U161" s="91"/>
      <c r="V161" s="91"/>
      <c r="W161" s="91"/>
      <c r="X161" s="91"/>
      <c r="Y161" s="91"/>
      <c r="Z161" s="91"/>
      <c r="AA161" s="91"/>
      <c r="AB161" s="91"/>
      <c r="AC161" s="91"/>
      <c r="AD161" s="91"/>
      <c r="AE161" s="16"/>
      <c r="AF161" s="17"/>
      <c r="AG161" s="26"/>
    </row>
    <row r="162" spans="1:33" ht="16.5" thickBot="1">
      <c r="A162" s="24"/>
      <c r="B162" s="15"/>
      <c r="C162" s="16"/>
      <c r="D162" s="45"/>
      <c r="E162" s="45"/>
      <c r="F162" s="45"/>
      <c r="G162" s="45"/>
      <c r="H162" s="45"/>
      <c r="I162" s="45"/>
      <c r="J162" s="45"/>
      <c r="K162" s="45"/>
      <c r="L162" s="45"/>
      <c r="M162" s="45"/>
      <c r="N162" s="45"/>
      <c r="O162" s="45"/>
      <c r="P162" s="45"/>
      <c r="Q162" s="33"/>
      <c r="R162" s="32"/>
      <c r="S162" s="33"/>
      <c r="T162" s="45"/>
      <c r="U162" s="45"/>
      <c r="V162" s="45"/>
      <c r="W162" s="45"/>
      <c r="X162" s="45"/>
      <c r="Y162" s="45"/>
      <c r="Z162" s="45"/>
      <c r="AA162" s="45"/>
      <c r="AB162" s="33"/>
      <c r="AC162" s="45"/>
      <c r="AD162" s="33"/>
      <c r="AE162" s="16"/>
      <c r="AF162" s="17"/>
      <c r="AG162" s="26"/>
    </row>
    <row r="163" spans="1:33" ht="15.75" thickBot="1">
      <c r="A163" s="24"/>
      <c r="B163" s="15"/>
      <c r="C163" s="8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34"/>
      <c r="R163" s="35"/>
      <c r="S163" s="34"/>
      <c r="T163" s="54"/>
      <c r="U163" s="9"/>
      <c r="V163" s="54"/>
      <c r="W163" s="9"/>
      <c r="X163" s="9"/>
      <c r="Y163" s="9"/>
      <c r="Z163" s="9"/>
      <c r="AA163" s="9"/>
      <c r="AB163" s="48"/>
      <c r="AC163" s="9"/>
      <c r="AD163" s="34"/>
      <c r="AE163" s="10"/>
      <c r="AF163" s="17"/>
      <c r="AG163" s="26"/>
    </row>
    <row r="164" spans="1:33" ht="15" customHeight="1">
      <c r="A164" s="24"/>
      <c r="B164" s="15"/>
      <c r="C164" s="5"/>
      <c r="D164" s="92" t="s">
        <v>1</v>
      </c>
      <c r="E164" s="95"/>
      <c r="F164" s="98" t="s">
        <v>20</v>
      </c>
      <c r="G164" s="99"/>
      <c r="H164" s="99"/>
      <c r="I164" s="99"/>
      <c r="J164" s="99"/>
      <c r="K164" s="99"/>
      <c r="L164" s="99"/>
      <c r="M164" s="100"/>
      <c r="N164" s="101"/>
      <c r="O164" s="98" t="s">
        <v>2</v>
      </c>
      <c r="P164" s="99"/>
      <c r="Q164" s="99"/>
      <c r="R164" s="99"/>
      <c r="S164" s="99"/>
      <c r="T164" s="99"/>
      <c r="U164" s="99"/>
      <c r="V164" s="100"/>
      <c r="W164" s="101"/>
      <c r="X164" s="98" t="s">
        <v>3</v>
      </c>
      <c r="Y164" s="99"/>
      <c r="Z164" s="99"/>
      <c r="AA164" s="99"/>
      <c r="AB164" s="99"/>
      <c r="AC164" s="99"/>
      <c r="AD164" s="104"/>
      <c r="AE164" s="4"/>
      <c r="AF164" s="17"/>
      <c r="AG164" s="26"/>
    </row>
    <row r="165" spans="1:33" ht="15" customHeight="1">
      <c r="A165" s="24"/>
      <c r="B165" s="15"/>
      <c r="C165" s="5"/>
      <c r="D165" s="93"/>
      <c r="E165" s="96"/>
      <c r="F165" s="105" t="s">
        <v>4</v>
      </c>
      <c r="G165" s="106"/>
      <c r="H165" s="105" t="s">
        <v>5</v>
      </c>
      <c r="I165" s="106"/>
      <c r="J165" s="105" t="s">
        <v>28</v>
      </c>
      <c r="K165" s="106"/>
      <c r="L165" s="105" t="s">
        <v>7</v>
      </c>
      <c r="M165" s="106"/>
      <c r="N165" s="102"/>
      <c r="O165" s="105" t="s">
        <v>8</v>
      </c>
      <c r="P165" s="106"/>
      <c r="Q165" s="105" t="s">
        <v>9</v>
      </c>
      <c r="R165" s="106"/>
      <c r="S165" s="105" t="s">
        <v>10</v>
      </c>
      <c r="T165" s="106"/>
      <c r="U165" s="105" t="s">
        <v>7</v>
      </c>
      <c r="V165" s="106"/>
      <c r="W165" s="102"/>
      <c r="X165" s="105" t="s">
        <v>11</v>
      </c>
      <c r="Y165" s="106"/>
      <c r="Z165" s="105" t="s">
        <v>6</v>
      </c>
      <c r="AA165" s="106"/>
      <c r="AB165" s="105" t="s">
        <v>12</v>
      </c>
      <c r="AC165" s="106"/>
      <c r="AD165" s="107" t="s">
        <v>19</v>
      </c>
      <c r="AE165" s="4"/>
      <c r="AF165" s="17"/>
      <c r="AG165" s="26"/>
    </row>
    <row r="166" spans="1:33" ht="15" customHeight="1">
      <c r="A166" s="24"/>
      <c r="B166" s="15"/>
      <c r="C166" s="5"/>
      <c r="D166" s="94"/>
      <c r="E166" s="96"/>
      <c r="F166" s="2">
        <v>0.1</v>
      </c>
      <c r="G166" s="3" t="s">
        <v>13</v>
      </c>
      <c r="H166" s="2">
        <v>0.1</v>
      </c>
      <c r="I166" s="3" t="s">
        <v>13</v>
      </c>
      <c r="J166" s="2">
        <v>0.3</v>
      </c>
      <c r="K166" s="3" t="s">
        <v>13</v>
      </c>
      <c r="L166" s="2">
        <v>0.5</v>
      </c>
      <c r="M166" s="3" t="s">
        <v>13</v>
      </c>
      <c r="N166" s="102"/>
      <c r="O166" s="2">
        <v>0.1</v>
      </c>
      <c r="P166" s="3" t="s">
        <v>13</v>
      </c>
      <c r="Q166" s="2">
        <v>0.1</v>
      </c>
      <c r="R166" s="3" t="s">
        <v>13</v>
      </c>
      <c r="S166" s="2">
        <v>0.3</v>
      </c>
      <c r="T166" s="3" t="s">
        <v>13</v>
      </c>
      <c r="U166" s="2">
        <v>0.5</v>
      </c>
      <c r="V166" s="3" t="s">
        <v>13</v>
      </c>
      <c r="W166" s="102"/>
      <c r="X166" s="2">
        <v>0.4</v>
      </c>
      <c r="Y166" s="3" t="s">
        <v>13</v>
      </c>
      <c r="Z166" s="2">
        <v>0.6</v>
      </c>
      <c r="AA166" s="3" t="s">
        <v>13</v>
      </c>
      <c r="AB166" s="2">
        <v>1</v>
      </c>
      <c r="AC166" s="3" t="s">
        <v>13</v>
      </c>
      <c r="AD166" s="108"/>
      <c r="AE166" s="4"/>
      <c r="AF166" s="17"/>
      <c r="AG166" s="26"/>
    </row>
    <row r="167" spans="1:33">
      <c r="A167" s="24"/>
      <c r="B167" s="15"/>
      <c r="C167" s="5"/>
      <c r="D167" s="27" t="s">
        <v>14</v>
      </c>
      <c r="E167" s="96"/>
      <c r="F167" s="3">
        <v>8.1999999999999993</v>
      </c>
      <c r="G167" s="3" t="s">
        <v>34</v>
      </c>
      <c r="H167" s="3">
        <v>7.3</v>
      </c>
      <c r="I167" s="3" t="s">
        <v>32</v>
      </c>
      <c r="J167" s="3">
        <v>20.399999999999999</v>
      </c>
      <c r="K167" s="3" t="s">
        <v>33</v>
      </c>
      <c r="L167" s="3">
        <f>F167+H167+J167</f>
        <v>35.9</v>
      </c>
      <c r="M167" s="3" t="str">
        <f>IF(L167&gt;=45.5,"A1",IF(L167&gt;=40.5,"A2", IF(L167&gt;=35.5,"B1",IF(L167&gt;=30.5,"B2", IF(L167&gt;=25.5,"C1",IF(L167&gt;=20.5,"C2",IF(L167&gt;=16.5,"D",IF(L167&gt;=10.5,"E1",IF(L167&gt;=10.4,"E2")))))))))</f>
        <v>B1</v>
      </c>
      <c r="N167" s="102"/>
      <c r="O167" s="3">
        <v>7.4</v>
      </c>
      <c r="P167" s="3" t="s">
        <v>32</v>
      </c>
      <c r="Q167" s="3">
        <v>8</v>
      </c>
      <c r="R167" s="3" t="s">
        <v>32</v>
      </c>
      <c r="S167" s="3">
        <v>16.8</v>
      </c>
      <c r="T167" s="3" t="str">
        <f>IF(S167&gt;=27.3,"A1",IF(S167&gt;=24.3,"A2", IF(S167&gt;=21.3,"B1",IF(S167&gt;=18.3,"B2", IF(S167&gt;=15.3,"C1",IF(S167&gt;=12.3,"C2",IF(S167&gt;=9.9,"D",IF(S167&gt;=6.3,"E1",IF(S167&gt;=6.2,"E2")))))))))</f>
        <v>C1</v>
      </c>
      <c r="U167" s="3">
        <f>O167+Q167+S167</f>
        <v>32.200000000000003</v>
      </c>
      <c r="V167" s="3" t="str">
        <f>IF(U167&gt;=45.5,"A1",IF(U167&gt;=40.5,"A2", IF(U167&gt;=35.5,"B1",IF(U167&gt;=30.5,"B2", IF(U167&gt;=25.5,"C1",IF(U167&gt;=20.5,"C2",IF(U167&gt;=16.5,"D",IF(U167&gt;=10.5,"E1",IF(U167&gt;=10.4,"E2")))))))))</f>
        <v>B2</v>
      </c>
      <c r="W167" s="102"/>
      <c r="X167" s="3">
        <f t="shared" ref="X167:X173" si="50">SUM(F167,H167,O167,Q167)</f>
        <v>30.9</v>
      </c>
      <c r="Y167" s="3" t="str">
        <f>IF(X167&gt;=36.4,"A1",IF(X167&gt;=32.4,"A2", IF(X167&gt;=28.4,"B1",IF(X167&gt;=24.4,"B2", IF(X167&gt;=20.4,"C1",IF(X167&gt;=16.4,"C2",IF(X167&gt;=13.2,"D",IF(X167&gt;=8.4,"E1",IF(X167&gt;=8.3,"E2")))))))))</f>
        <v>B1</v>
      </c>
      <c r="Z167" s="3">
        <f>J167+S167</f>
        <v>37.200000000000003</v>
      </c>
      <c r="AA167" s="3" t="str">
        <f>IF(Z167&gt;=54.5,"A1",IF(Z167&gt;=48.5,"A2", IF(Z167&gt;=42.5,"B1",IF(Z167&gt;=36.5,"B2", IF(Z167&gt;=30.5,"C1",IF(Z167&gt;=24.5,"C2",IF(Z167&gt;=19.8,"D",IF(Z167&gt;=12.6,"E1",IF(Z167&gt;=12.5,"E2")))))))))</f>
        <v>B2</v>
      </c>
      <c r="AB167" s="64">
        <f>L167+U167</f>
        <v>68.099999999999994</v>
      </c>
      <c r="AC167" s="3" t="str">
        <f>IF(AB167&gt;=91,"A1",IF(AB167&gt;=81,"A2", IF(AB167&gt;=71,"B1",IF(AB167&gt;=61,"B2", IF(AB167&gt;=51,"C1",IF(AB167&gt;=41,"C2",IF(AB167&gt;=33,"D",IF(AB167&gt;=21,"E1",IF(AB167&gt;=20,"E2")))))))))</f>
        <v>B2</v>
      </c>
      <c r="AD167" s="63">
        <v>7</v>
      </c>
      <c r="AE167" s="4"/>
      <c r="AF167" s="17"/>
      <c r="AG167" s="26"/>
    </row>
    <row r="168" spans="1:33">
      <c r="A168" s="24"/>
      <c r="B168" s="15"/>
      <c r="C168" s="5"/>
      <c r="D168" s="27" t="s">
        <v>15</v>
      </c>
      <c r="E168" s="96"/>
      <c r="F168" s="3">
        <v>8.1</v>
      </c>
      <c r="G168" s="3" t="s">
        <v>34</v>
      </c>
      <c r="H168" s="3">
        <v>6.5</v>
      </c>
      <c r="I168" s="3" t="s">
        <v>33</v>
      </c>
      <c r="J168" s="3">
        <v>21.9</v>
      </c>
      <c r="K168" s="3" t="s">
        <v>32</v>
      </c>
      <c r="L168" s="3">
        <f t="shared" ref="L168:L173" si="51">F168+H168+J168</f>
        <v>36.5</v>
      </c>
      <c r="M168" s="3" t="str">
        <f t="shared" ref="M168:M173" si="52">IF(L168&gt;=45.5,"A1",IF(L168&gt;=40.5,"A2", IF(L168&gt;=35.5,"B1",IF(L168&gt;=30.5,"B2", IF(L168&gt;=25.5,"C1",IF(L168&gt;=20.5,"C2",IF(L168&gt;=16.5,"D",IF(L168&gt;=10.5,"E1",IF(L168&gt;=10.4,"E2")))))))))</f>
        <v>B1</v>
      </c>
      <c r="N168" s="102"/>
      <c r="O168" s="3">
        <v>9.5</v>
      </c>
      <c r="P168" s="3" t="s">
        <v>31</v>
      </c>
      <c r="Q168" s="3">
        <v>8</v>
      </c>
      <c r="R168" s="3" t="s">
        <v>32</v>
      </c>
      <c r="S168" s="3">
        <v>20.7</v>
      </c>
      <c r="T168" s="3" t="str">
        <f t="shared" ref="T168:T175" si="53">IF(S168&gt;=27.3,"A1",IF(S168&gt;=24.3,"A2", IF(S168&gt;=21.3,"B1",IF(S168&gt;=18.3,"B2", IF(S168&gt;=15.3,"C1",IF(S168&gt;=12.3,"C2",IF(S168&gt;=9.9,"D",IF(S168&gt;=6.3,"E1",IF(S168&gt;=6.2,"E2")))))))))</f>
        <v>B2</v>
      </c>
      <c r="U168" s="3">
        <f t="shared" ref="U168:U173" si="54">O168+Q168+S168</f>
        <v>38.200000000000003</v>
      </c>
      <c r="V168" s="3" t="str">
        <f t="shared" ref="V168:V173" si="55">IF(U168&gt;=45.5,"A1",IF(U168&gt;=40.5,"A2", IF(U168&gt;=35.5,"B1",IF(U168&gt;=30.5,"B2", IF(U168&gt;=25.5,"C1",IF(U168&gt;=20.5,"C2",IF(U168&gt;=16.5,"D",IF(U168&gt;=10.5,"E1",IF(U168&gt;=10.4,"E2")))))))))</f>
        <v>B1</v>
      </c>
      <c r="W168" s="102"/>
      <c r="X168" s="3">
        <f t="shared" si="50"/>
        <v>32.1</v>
      </c>
      <c r="Y168" s="3" t="str">
        <f t="shared" ref="Y168:Y173" si="56">IF(X168&gt;=36.4,"A1",IF(X168&gt;=32.4,"A2", IF(X168&gt;=28.4,"B1",IF(X168&gt;=24.4,"B2", IF(X168&gt;=20.4,"C1",IF(X168&gt;=16.4,"C2",IF(X168&gt;=13.2,"D",IF(X168&gt;=8.4,"E1",IF(X168&gt;=8.3,"E2")))))))))</f>
        <v>B1</v>
      </c>
      <c r="Z168" s="3">
        <f t="shared" ref="Z168:Z175" si="57">J168+S168</f>
        <v>42.599999999999994</v>
      </c>
      <c r="AA168" s="3" t="str">
        <f t="shared" ref="AA168:AA175" si="58">IF(Z168&gt;=54.5,"A1",IF(Z168&gt;=48.5,"A2", IF(Z168&gt;=42.5,"B1",IF(Z168&gt;=36.5,"B2", IF(Z168&gt;=30.5,"C1",IF(Z168&gt;=24.5,"C2",IF(Z168&gt;=19.8,"D",IF(Z168&gt;=12.6,"E1",IF(Z168&gt;=12.5,"E2")))))))))</f>
        <v>B1</v>
      </c>
      <c r="AB168" s="64">
        <f t="shared" ref="AB168:AB173" si="59">L168+U168</f>
        <v>74.7</v>
      </c>
      <c r="AC168" s="3" t="str">
        <f t="shared" ref="AC168:AC173" si="60">IF(AB168&gt;=91,"A1",IF(AB168&gt;=81,"A2", IF(AB168&gt;=71,"B1",IF(AB168&gt;=61,"B2", IF(AB168&gt;=51,"C1",IF(AB168&gt;=41,"C2",IF(AB168&gt;=33,"D",IF(AB168&gt;=21,"E1",IF(AB168&gt;=20,"E2")))))))))</f>
        <v>B1</v>
      </c>
      <c r="AD168" s="63">
        <v>8</v>
      </c>
      <c r="AE168" s="4"/>
      <c r="AF168" s="17"/>
      <c r="AG168" s="26"/>
    </row>
    <row r="169" spans="1:33">
      <c r="A169" s="24"/>
      <c r="B169" s="15"/>
      <c r="C169" s="5"/>
      <c r="D169" s="27" t="s">
        <v>16</v>
      </c>
      <c r="E169" s="96"/>
      <c r="F169" s="3">
        <v>4.5999999999999996</v>
      </c>
      <c r="G169" s="3" t="s">
        <v>36</v>
      </c>
      <c r="H169" s="3">
        <v>5.8</v>
      </c>
      <c r="I169" s="3" t="s">
        <v>35</v>
      </c>
      <c r="J169" s="3">
        <v>12.9</v>
      </c>
      <c r="K169" s="3" t="s">
        <v>36</v>
      </c>
      <c r="L169" s="3">
        <f t="shared" si="51"/>
        <v>23.299999999999997</v>
      </c>
      <c r="M169" s="3" t="str">
        <f t="shared" si="52"/>
        <v>C2</v>
      </c>
      <c r="N169" s="102"/>
      <c r="O169" s="3">
        <v>7.4</v>
      </c>
      <c r="P169" s="3" t="s">
        <v>32</v>
      </c>
      <c r="Q169" s="3">
        <v>8</v>
      </c>
      <c r="R169" s="3" t="s">
        <v>32</v>
      </c>
      <c r="S169" s="3">
        <v>9.9</v>
      </c>
      <c r="T169" s="3" t="str">
        <f t="shared" si="53"/>
        <v>D</v>
      </c>
      <c r="U169" s="3">
        <f t="shared" si="54"/>
        <v>25.3</v>
      </c>
      <c r="V169" s="3" t="str">
        <f t="shared" si="55"/>
        <v>C2</v>
      </c>
      <c r="W169" s="102"/>
      <c r="X169" s="3">
        <f t="shared" si="50"/>
        <v>25.799999999999997</v>
      </c>
      <c r="Y169" s="3" t="str">
        <f t="shared" si="56"/>
        <v>B2</v>
      </c>
      <c r="Z169" s="3">
        <f t="shared" si="57"/>
        <v>22.8</v>
      </c>
      <c r="AA169" s="3" t="str">
        <f t="shared" si="58"/>
        <v>D</v>
      </c>
      <c r="AB169" s="64">
        <f t="shared" si="59"/>
        <v>48.599999999999994</v>
      </c>
      <c r="AC169" s="3" t="str">
        <f t="shared" si="60"/>
        <v>C2</v>
      </c>
      <c r="AD169" s="63">
        <v>5</v>
      </c>
      <c r="AE169" s="4"/>
      <c r="AF169" s="17"/>
      <c r="AG169" s="26"/>
    </row>
    <row r="170" spans="1:33">
      <c r="A170" s="24"/>
      <c r="B170" s="15"/>
      <c r="C170" s="5"/>
      <c r="D170" s="27" t="s">
        <v>29</v>
      </c>
      <c r="E170" s="96"/>
      <c r="F170" s="3">
        <v>8</v>
      </c>
      <c r="G170" s="3" t="s">
        <v>32</v>
      </c>
      <c r="H170" s="3">
        <v>5.2</v>
      </c>
      <c r="I170" s="3" t="s">
        <v>35</v>
      </c>
      <c r="J170" s="3">
        <v>12.6</v>
      </c>
      <c r="K170" s="3" t="s">
        <v>36</v>
      </c>
      <c r="L170" s="3">
        <f t="shared" si="51"/>
        <v>25.799999999999997</v>
      </c>
      <c r="M170" s="3" t="str">
        <f t="shared" si="52"/>
        <v>C1</v>
      </c>
      <c r="N170" s="102"/>
      <c r="O170" s="3">
        <v>6.2</v>
      </c>
      <c r="P170" s="3" t="s">
        <v>33</v>
      </c>
      <c r="Q170" s="3">
        <v>5.6</v>
      </c>
      <c r="R170" s="3" t="s">
        <v>35</v>
      </c>
      <c r="S170" s="3">
        <v>13.5</v>
      </c>
      <c r="T170" s="3" t="str">
        <f t="shared" si="53"/>
        <v>C2</v>
      </c>
      <c r="U170" s="3">
        <f t="shared" si="54"/>
        <v>25.3</v>
      </c>
      <c r="V170" s="3" t="str">
        <f t="shared" si="55"/>
        <v>C2</v>
      </c>
      <c r="W170" s="102"/>
      <c r="X170" s="3">
        <f t="shared" si="50"/>
        <v>25</v>
      </c>
      <c r="Y170" s="3" t="str">
        <f t="shared" si="56"/>
        <v>B2</v>
      </c>
      <c r="Z170" s="3">
        <f t="shared" si="57"/>
        <v>26.1</v>
      </c>
      <c r="AA170" s="3" t="str">
        <f t="shared" si="58"/>
        <v>C2</v>
      </c>
      <c r="AB170" s="64">
        <f t="shared" si="59"/>
        <v>51.099999999999994</v>
      </c>
      <c r="AC170" s="3" t="str">
        <f t="shared" si="60"/>
        <v>C1</v>
      </c>
      <c r="AD170" s="63">
        <v>6</v>
      </c>
      <c r="AE170" s="4"/>
      <c r="AF170" s="17"/>
      <c r="AG170" s="26"/>
    </row>
    <row r="171" spans="1:33">
      <c r="A171" s="24"/>
      <c r="B171" s="15"/>
      <c r="C171" s="5"/>
      <c r="D171" s="27"/>
      <c r="E171" s="96"/>
      <c r="F171" s="3"/>
      <c r="G171" s="3"/>
      <c r="H171" s="3"/>
      <c r="I171" s="3"/>
      <c r="J171" s="3"/>
      <c r="K171" s="3"/>
      <c r="L171" s="3"/>
      <c r="M171" s="3"/>
      <c r="N171" s="102"/>
      <c r="O171" s="3"/>
      <c r="P171" s="3"/>
      <c r="Q171" s="3"/>
      <c r="R171" s="3"/>
      <c r="S171" s="3"/>
      <c r="T171" s="3"/>
      <c r="U171" s="3"/>
      <c r="V171" s="3"/>
      <c r="W171" s="102"/>
      <c r="X171" s="3"/>
      <c r="Y171" s="3"/>
      <c r="Z171" s="3"/>
      <c r="AA171" s="3"/>
      <c r="AB171" s="64"/>
      <c r="AC171" s="3"/>
      <c r="AD171" s="63"/>
      <c r="AE171" s="4"/>
      <c r="AF171" s="17"/>
      <c r="AG171" s="26"/>
    </row>
    <row r="172" spans="1:33">
      <c r="A172" s="24"/>
      <c r="B172" s="15"/>
      <c r="C172" s="5"/>
      <c r="D172" s="27"/>
      <c r="E172" s="96"/>
      <c r="F172" s="3"/>
      <c r="G172" s="3"/>
      <c r="H172" s="3"/>
      <c r="I172" s="3"/>
      <c r="J172" s="3"/>
      <c r="K172" s="3"/>
      <c r="L172" s="3"/>
      <c r="M172" s="3"/>
      <c r="N172" s="102"/>
      <c r="O172" s="3"/>
      <c r="P172" s="3"/>
      <c r="Q172" s="3"/>
      <c r="R172" s="3"/>
      <c r="S172" s="3"/>
      <c r="T172" s="3"/>
      <c r="U172" s="3"/>
      <c r="V172" s="3"/>
      <c r="W172" s="102"/>
      <c r="X172" s="3"/>
      <c r="Y172" s="3"/>
      <c r="Z172" s="3"/>
      <c r="AA172" s="3"/>
      <c r="AB172" s="64"/>
      <c r="AC172" s="3"/>
      <c r="AD172" s="63"/>
      <c r="AE172" s="4"/>
      <c r="AF172" s="17"/>
      <c r="AG172" s="26"/>
    </row>
    <row r="173" spans="1:33">
      <c r="A173" s="24"/>
      <c r="B173" s="15"/>
      <c r="C173" s="5"/>
      <c r="D173" s="27" t="s">
        <v>17</v>
      </c>
      <c r="E173" s="96"/>
      <c r="F173" s="3">
        <v>8.6</v>
      </c>
      <c r="G173" s="3" t="s">
        <v>33</v>
      </c>
      <c r="H173" s="3">
        <v>9</v>
      </c>
      <c r="I173" s="3" t="s">
        <v>34</v>
      </c>
      <c r="J173" s="3">
        <v>13.2</v>
      </c>
      <c r="K173" s="3" t="s">
        <v>36</v>
      </c>
      <c r="L173" s="3">
        <f t="shared" si="51"/>
        <v>30.8</v>
      </c>
      <c r="M173" s="3" t="str">
        <f t="shared" si="52"/>
        <v>B2</v>
      </c>
      <c r="N173" s="102"/>
      <c r="O173" s="3">
        <v>7.4</v>
      </c>
      <c r="P173" s="3" t="s">
        <v>32</v>
      </c>
      <c r="Q173" s="3">
        <v>6.2</v>
      </c>
      <c r="R173" s="3" t="s">
        <v>33</v>
      </c>
      <c r="S173" s="3">
        <v>10.1</v>
      </c>
      <c r="T173" s="3" t="str">
        <f t="shared" si="53"/>
        <v>D</v>
      </c>
      <c r="U173" s="3">
        <f t="shared" si="54"/>
        <v>23.700000000000003</v>
      </c>
      <c r="V173" s="3" t="str">
        <f t="shared" si="55"/>
        <v>C2</v>
      </c>
      <c r="W173" s="102"/>
      <c r="X173" s="3">
        <f t="shared" si="50"/>
        <v>31.2</v>
      </c>
      <c r="Y173" s="3" t="str">
        <f t="shared" si="56"/>
        <v>B1</v>
      </c>
      <c r="Z173" s="3">
        <f t="shared" si="57"/>
        <v>23.299999999999997</v>
      </c>
      <c r="AA173" s="3" t="str">
        <f t="shared" si="58"/>
        <v>D</v>
      </c>
      <c r="AB173" s="64">
        <f t="shared" si="59"/>
        <v>54.5</v>
      </c>
      <c r="AC173" s="3" t="str">
        <f t="shared" si="60"/>
        <v>C1</v>
      </c>
      <c r="AD173" s="63">
        <v>6</v>
      </c>
      <c r="AE173" s="4"/>
      <c r="AF173" s="17"/>
      <c r="AG173" s="26"/>
    </row>
    <row r="174" spans="1:33">
      <c r="A174" s="24"/>
      <c r="B174" s="15"/>
      <c r="C174" s="5"/>
      <c r="D174" s="27" t="s">
        <v>30</v>
      </c>
      <c r="E174" s="96"/>
      <c r="F174" s="3"/>
      <c r="G174" s="3"/>
      <c r="H174" s="3"/>
      <c r="I174" s="3"/>
      <c r="J174" s="3">
        <v>18</v>
      </c>
      <c r="K174" s="3" t="s">
        <v>35</v>
      </c>
      <c r="L174" s="3"/>
      <c r="M174" s="3"/>
      <c r="N174" s="102"/>
      <c r="O174" s="3"/>
      <c r="P174" s="3"/>
      <c r="Q174" s="3"/>
      <c r="R174" s="3"/>
      <c r="S174" s="3">
        <v>23.4</v>
      </c>
      <c r="T174" s="3" t="str">
        <f t="shared" si="53"/>
        <v>B1</v>
      </c>
      <c r="U174" s="3"/>
      <c r="V174" s="3"/>
      <c r="W174" s="102"/>
      <c r="X174" s="3"/>
      <c r="Y174" s="3"/>
      <c r="Z174" s="3">
        <f t="shared" si="57"/>
        <v>41.4</v>
      </c>
      <c r="AA174" s="3" t="str">
        <f t="shared" si="58"/>
        <v>B2</v>
      </c>
      <c r="AB174" s="64"/>
      <c r="AC174" s="3"/>
      <c r="AD174" s="63"/>
      <c r="AE174" s="4"/>
      <c r="AF174" s="17"/>
      <c r="AG174" s="26"/>
    </row>
    <row r="175" spans="1:33">
      <c r="A175" s="24"/>
      <c r="B175" s="15"/>
      <c r="C175" s="5"/>
      <c r="D175" s="27" t="s">
        <v>79</v>
      </c>
      <c r="E175" s="96"/>
      <c r="F175" s="3"/>
      <c r="G175" s="3"/>
      <c r="H175" s="3"/>
      <c r="I175" s="3"/>
      <c r="J175" s="3">
        <v>10</v>
      </c>
      <c r="K175" s="3" t="s">
        <v>37</v>
      </c>
      <c r="L175" s="3"/>
      <c r="M175" s="3"/>
      <c r="N175" s="102"/>
      <c r="O175" s="3"/>
      <c r="P175" s="3"/>
      <c r="Q175" s="3"/>
      <c r="R175" s="3"/>
      <c r="S175" s="3">
        <v>21.6</v>
      </c>
      <c r="T175" s="3" t="str">
        <f t="shared" si="53"/>
        <v>B1</v>
      </c>
      <c r="U175" s="3"/>
      <c r="V175" s="3"/>
      <c r="W175" s="102"/>
      <c r="X175" s="3"/>
      <c r="Y175" s="3"/>
      <c r="Z175" s="3">
        <f t="shared" si="57"/>
        <v>31.6</v>
      </c>
      <c r="AA175" s="3" t="str">
        <f t="shared" si="58"/>
        <v>C1</v>
      </c>
      <c r="AB175" s="64"/>
      <c r="AC175" s="3"/>
      <c r="AD175" s="63"/>
      <c r="AE175" s="4"/>
      <c r="AF175" s="17"/>
      <c r="AG175" s="26"/>
    </row>
    <row r="176" spans="1:33">
      <c r="A176" s="24"/>
      <c r="B176" s="15"/>
      <c r="C176" s="5"/>
      <c r="D176" s="109" t="s">
        <v>18</v>
      </c>
      <c r="E176" s="96"/>
      <c r="F176" s="82"/>
      <c r="G176" s="83"/>
      <c r="H176" s="82"/>
      <c r="I176" s="83"/>
      <c r="J176" s="82"/>
      <c r="K176" s="83"/>
      <c r="L176" s="82"/>
      <c r="M176" s="83"/>
      <c r="N176" s="102"/>
      <c r="O176" s="82"/>
      <c r="P176" s="83"/>
      <c r="Q176" s="86"/>
      <c r="R176" s="87"/>
      <c r="S176" s="82"/>
      <c r="T176" s="83"/>
      <c r="U176" s="82"/>
      <c r="V176" s="83"/>
      <c r="W176" s="102"/>
      <c r="X176" s="74" t="s">
        <v>101</v>
      </c>
      <c r="Y176" s="75"/>
      <c r="Z176" s="74"/>
      <c r="AA176" s="75"/>
      <c r="AB176" s="74"/>
      <c r="AC176" s="75"/>
      <c r="AD176" s="78"/>
      <c r="AE176" s="4"/>
      <c r="AF176" s="17"/>
      <c r="AG176" s="26"/>
    </row>
    <row r="177" spans="1:33" ht="15.75" thickBot="1">
      <c r="A177" s="24"/>
      <c r="B177" s="15"/>
      <c r="C177" s="5"/>
      <c r="D177" s="110"/>
      <c r="E177" s="97"/>
      <c r="F177" s="84"/>
      <c r="G177" s="85"/>
      <c r="H177" s="84"/>
      <c r="I177" s="85"/>
      <c r="J177" s="84"/>
      <c r="K177" s="85"/>
      <c r="L177" s="84"/>
      <c r="M177" s="85"/>
      <c r="N177" s="103"/>
      <c r="O177" s="84"/>
      <c r="P177" s="85"/>
      <c r="Q177" s="88"/>
      <c r="R177" s="89"/>
      <c r="S177" s="84"/>
      <c r="T177" s="85"/>
      <c r="U177" s="84"/>
      <c r="V177" s="85"/>
      <c r="W177" s="103"/>
      <c r="X177" s="76"/>
      <c r="Y177" s="77"/>
      <c r="Z177" s="76"/>
      <c r="AA177" s="77"/>
      <c r="AB177" s="76"/>
      <c r="AC177" s="77"/>
      <c r="AD177" s="79"/>
      <c r="AE177" s="4"/>
      <c r="AF177" s="17"/>
      <c r="AG177" s="26"/>
    </row>
    <row r="178" spans="1:33" ht="15.75" thickBot="1">
      <c r="A178" s="24"/>
      <c r="B178" s="15"/>
      <c r="C178" s="6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36"/>
      <c r="R178" s="37"/>
      <c r="S178" s="36"/>
      <c r="T178" s="55"/>
      <c r="U178" s="7"/>
      <c r="V178" s="55"/>
      <c r="W178" s="7"/>
      <c r="X178" s="7"/>
      <c r="Y178" s="7"/>
      <c r="Z178" s="7"/>
      <c r="AA178" s="7"/>
      <c r="AB178" s="49"/>
      <c r="AC178" s="7"/>
      <c r="AD178" s="36"/>
      <c r="AE178" s="11"/>
      <c r="AF178" s="17"/>
      <c r="AG178" s="26"/>
    </row>
    <row r="179" spans="1:33">
      <c r="A179" s="24"/>
      <c r="B179" s="15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31"/>
      <c r="R179" s="32"/>
      <c r="S179" s="31"/>
      <c r="T179" s="56"/>
      <c r="U179" s="16"/>
      <c r="V179" s="56"/>
      <c r="W179" s="16"/>
      <c r="X179" s="16"/>
      <c r="Y179" s="16"/>
      <c r="Z179" s="16"/>
      <c r="AA179" s="16"/>
      <c r="AB179" s="47"/>
      <c r="AC179" s="16"/>
      <c r="AD179" s="31"/>
      <c r="AE179" s="16"/>
      <c r="AF179" s="17"/>
      <c r="AG179" s="26"/>
    </row>
    <row r="180" spans="1:33">
      <c r="A180" s="24"/>
      <c r="B180" s="15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31"/>
      <c r="R180" s="32"/>
      <c r="S180" s="31"/>
      <c r="T180" s="56"/>
      <c r="U180" s="16"/>
      <c r="V180" s="56"/>
      <c r="W180" s="16"/>
      <c r="X180" s="16"/>
      <c r="Y180" s="16"/>
      <c r="Z180" s="16"/>
      <c r="AA180" s="16"/>
      <c r="AB180" s="47"/>
      <c r="AC180" s="16"/>
      <c r="AD180" s="31"/>
      <c r="AE180" s="16"/>
      <c r="AF180" s="17"/>
      <c r="AG180" s="26"/>
    </row>
    <row r="181" spans="1:33">
      <c r="A181" s="24"/>
      <c r="B181" s="15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31"/>
      <c r="R181" s="70" t="s">
        <v>112</v>
      </c>
      <c r="S181" s="70"/>
      <c r="T181" s="70"/>
      <c r="U181" s="70"/>
      <c r="V181" s="70"/>
      <c r="W181" s="16"/>
      <c r="X181" s="16"/>
      <c r="Y181" s="16"/>
      <c r="Z181" s="16"/>
      <c r="AA181" s="70"/>
      <c r="AB181" s="70"/>
      <c r="AC181" s="70"/>
      <c r="AD181" s="70"/>
      <c r="AE181" s="16"/>
      <c r="AF181" s="17"/>
      <c r="AG181" s="26"/>
    </row>
    <row r="182" spans="1:33">
      <c r="A182" s="24"/>
      <c r="B182" s="15"/>
      <c r="C182" s="16"/>
      <c r="D182" s="80" t="s">
        <v>24</v>
      </c>
      <c r="E182" s="80"/>
      <c r="F182" s="80"/>
      <c r="G182" s="80"/>
      <c r="H182" s="16"/>
      <c r="I182" s="80" t="s">
        <v>24</v>
      </c>
      <c r="J182" s="80"/>
      <c r="K182" s="80"/>
      <c r="L182" s="80"/>
      <c r="M182" s="80"/>
      <c r="N182" s="16"/>
      <c r="O182" s="16"/>
      <c r="P182" s="16"/>
      <c r="Q182" s="31"/>
      <c r="R182" s="80" t="s">
        <v>25</v>
      </c>
      <c r="S182" s="80"/>
      <c r="T182" s="80"/>
      <c r="U182" s="80"/>
      <c r="V182" s="80"/>
      <c r="W182" s="16"/>
      <c r="X182" s="16"/>
      <c r="Y182" s="16"/>
      <c r="Z182" s="81" t="s">
        <v>25</v>
      </c>
      <c r="AA182" s="81"/>
      <c r="AB182" s="81"/>
      <c r="AC182" s="81"/>
      <c r="AD182" s="31"/>
      <c r="AE182" s="16"/>
      <c r="AF182" s="17"/>
      <c r="AG182" s="26"/>
    </row>
    <row r="183" spans="1:33">
      <c r="A183" s="24"/>
      <c r="B183" s="15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31"/>
      <c r="R183" s="32"/>
      <c r="S183" s="31"/>
      <c r="T183" s="56"/>
      <c r="U183" s="16"/>
      <c r="V183" s="56"/>
      <c r="W183" s="16"/>
      <c r="X183" s="16"/>
      <c r="Y183" s="16"/>
      <c r="Z183" s="16"/>
      <c r="AA183" s="16"/>
      <c r="AB183" s="47"/>
      <c r="AC183" s="16"/>
      <c r="AD183" s="31"/>
      <c r="AE183" s="16"/>
      <c r="AF183" s="17"/>
      <c r="AG183" s="26"/>
    </row>
    <row r="184" spans="1:33">
      <c r="A184" s="24"/>
      <c r="B184" s="15"/>
      <c r="C184" s="16"/>
      <c r="D184" s="18" t="s">
        <v>27</v>
      </c>
      <c r="E184" s="18"/>
      <c r="F184" s="18"/>
      <c r="G184" s="18"/>
      <c r="H184" s="18"/>
      <c r="I184" s="69" t="s">
        <v>22</v>
      </c>
      <c r="J184" s="69"/>
      <c r="K184" s="69"/>
      <c r="L184" s="69"/>
      <c r="M184" s="69"/>
      <c r="N184" s="69"/>
      <c r="O184" s="69"/>
      <c r="P184" s="18"/>
      <c r="Q184" s="31"/>
      <c r="R184" s="70" t="s">
        <v>21</v>
      </c>
      <c r="S184" s="70"/>
      <c r="T184" s="70"/>
      <c r="U184" s="70"/>
      <c r="V184" s="70"/>
      <c r="W184" s="70"/>
      <c r="X184" s="18"/>
      <c r="Y184" s="70" t="s">
        <v>23</v>
      </c>
      <c r="Z184" s="70"/>
      <c r="AA184" s="70"/>
      <c r="AB184" s="70"/>
      <c r="AC184" s="70"/>
      <c r="AD184" s="70"/>
      <c r="AE184" s="16"/>
      <c r="AF184" s="17"/>
      <c r="AG184" s="26"/>
    </row>
    <row r="185" spans="1:33" ht="15.75" thickBot="1">
      <c r="A185" s="24"/>
      <c r="B185" s="19"/>
      <c r="C185" s="20"/>
      <c r="D185" s="20"/>
      <c r="E185" s="20"/>
      <c r="F185" s="20"/>
      <c r="G185" s="20"/>
      <c r="H185" s="20"/>
      <c r="I185" s="20"/>
      <c r="J185" s="20"/>
      <c r="K185" s="20"/>
      <c r="L185" s="20"/>
      <c r="M185" s="20"/>
      <c r="N185" s="20"/>
      <c r="O185" s="20"/>
      <c r="P185" s="20"/>
      <c r="Q185" s="38"/>
      <c r="R185" s="39"/>
      <c r="S185" s="38"/>
      <c r="T185" s="57"/>
      <c r="U185" s="20"/>
      <c r="V185" s="57"/>
      <c r="W185" s="20"/>
      <c r="X185" s="20"/>
      <c r="Y185" s="20"/>
      <c r="Z185" s="20"/>
      <c r="AA185" s="20"/>
      <c r="AB185" s="50"/>
      <c r="AC185" s="20"/>
      <c r="AD185" s="38"/>
      <c r="AE185" s="20"/>
      <c r="AF185" s="21"/>
      <c r="AG185" s="26"/>
    </row>
    <row r="186" spans="1:33" ht="15.75" thickBot="1">
      <c r="A186" s="71"/>
      <c r="B186" s="72"/>
      <c r="C186" s="72"/>
      <c r="D186" s="72"/>
      <c r="E186" s="72"/>
      <c r="F186" s="72"/>
      <c r="G186" s="72"/>
      <c r="H186" s="72"/>
      <c r="I186" s="72"/>
      <c r="J186" s="72"/>
      <c r="K186" s="72"/>
      <c r="L186" s="72"/>
      <c r="M186" s="72"/>
      <c r="N186" s="72"/>
      <c r="O186" s="72"/>
      <c r="P186" s="72"/>
      <c r="Q186" s="72"/>
      <c r="R186" s="72"/>
      <c r="S186" s="72"/>
      <c r="T186" s="72"/>
      <c r="U186" s="72"/>
      <c r="V186" s="72"/>
      <c r="W186" s="72"/>
      <c r="X186" s="72"/>
      <c r="Y186" s="72"/>
      <c r="Z186" s="72"/>
      <c r="AA186" s="72"/>
      <c r="AB186" s="72"/>
      <c r="AC186" s="72"/>
      <c r="AD186" s="72"/>
      <c r="AE186" s="72"/>
      <c r="AF186" s="72"/>
      <c r="AG186" s="73"/>
    </row>
    <row r="192" spans="1:33" ht="15.75" thickBot="1"/>
    <row r="193" spans="1:33" ht="15.75" thickBot="1">
      <c r="A193" s="23"/>
      <c r="B193" s="22"/>
      <c r="C193" s="22"/>
      <c r="D193" s="22"/>
      <c r="E193" s="22"/>
      <c r="F193" s="22"/>
      <c r="G193" s="22"/>
      <c r="H193" s="22"/>
      <c r="I193" s="22"/>
      <c r="J193" s="22"/>
      <c r="K193" s="22"/>
      <c r="L193" s="22"/>
      <c r="M193" s="22"/>
      <c r="N193" s="22"/>
      <c r="O193" s="22"/>
      <c r="P193" s="22"/>
      <c r="Q193" s="29"/>
      <c r="R193" s="30"/>
      <c r="S193" s="29"/>
      <c r="T193" s="53"/>
      <c r="U193" s="22"/>
      <c r="V193" s="53"/>
      <c r="W193" s="22"/>
      <c r="X193" s="22"/>
      <c r="Y193" s="22"/>
      <c r="Z193" s="22"/>
      <c r="AA193" s="22"/>
      <c r="AB193" s="46"/>
      <c r="AC193" s="22"/>
      <c r="AD193" s="29"/>
      <c r="AE193" s="22"/>
      <c r="AF193" s="22"/>
      <c r="AG193" s="25"/>
    </row>
    <row r="194" spans="1:33" ht="24">
      <c r="A194" s="24"/>
      <c r="B194" s="12"/>
      <c r="C194" s="13"/>
      <c r="D194" s="111" t="s">
        <v>0</v>
      </c>
      <c r="E194" s="111"/>
      <c r="F194" s="111"/>
      <c r="G194" s="111"/>
      <c r="H194" s="111"/>
      <c r="I194" s="111"/>
      <c r="J194" s="111"/>
      <c r="K194" s="111"/>
      <c r="L194" s="111"/>
      <c r="M194" s="111"/>
      <c r="N194" s="111"/>
      <c r="O194" s="111"/>
      <c r="P194" s="111"/>
      <c r="Q194" s="111"/>
      <c r="R194" s="111"/>
      <c r="S194" s="111"/>
      <c r="T194" s="111"/>
      <c r="U194" s="111"/>
      <c r="V194" s="111"/>
      <c r="W194" s="111"/>
      <c r="X194" s="111"/>
      <c r="Y194" s="111"/>
      <c r="Z194" s="111"/>
      <c r="AA194" s="111"/>
      <c r="AB194" s="111"/>
      <c r="AC194" s="111"/>
      <c r="AD194" s="111"/>
      <c r="AE194" s="13"/>
      <c r="AF194" s="14"/>
      <c r="AG194" s="26"/>
    </row>
    <row r="195" spans="1:33" ht="22.5">
      <c r="A195" s="24"/>
      <c r="B195" s="15"/>
      <c r="C195" s="16"/>
      <c r="D195" s="90" t="s">
        <v>26</v>
      </c>
      <c r="E195" s="90"/>
      <c r="F195" s="90"/>
      <c r="G195" s="90"/>
      <c r="H195" s="90"/>
      <c r="I195" s="90"/>
      <c r="J195" s="90"/>
      <c r="K195" s="90"/>
      <c r="L195" s="90"/>
      <c r="M195" s="90"/>
      <c r="N195" s="90"/>
      <c r="O195" s="90"/>
      <c r="P195" s="90"/>
      <c r="Q195" s="90"/>
      <c r="R195" s="90"/>
      <c r="S195" s="90"/>
      <c r="T195" s="90"/>
      <c r="U195" s="90"/>
      <c r="V195" s="90"/>
      <c r="W195" s="90"/>
      <c r="X195" s="90"/>
      <c r="Y195" s="90"/>
      <c r="Z195" s="90"/>
      <c r="AA195" s="90"/>
      <c r="AB195" s="90"/>
      <c r="AC195" s="90"/>
      <c r="AD195" s="90"/>
      <c r="AE195" s="16"/>
      <c r="AF195" s="17"/>
      <c r="AG195" s="26"/>
    </row>
    <row r="196" spans="1:33" ht="15.75">
      <c r="A196" s="24"/>
      <c r="B196" s="15"/>
      <c r="C196" s="16"/>
      <c r="D196" s="91" t="s">
        <v>83</v>
      </c>
      <c r="E196" s="91"/>
      <c r="F196" s="91"/>
      <c r="G196" s="91"/>
      <c r="H196" s="91"/>
      <c r="I196" s="91"/>
      <c r="J196" s="91"/>
      <c r="K196" s="91"/>
      <c r="L196" s="91"/>
      <c r="M196" s="91"/>
      <c r="N196" s="91"/>
      <c r="O196" s="91"/>
      <c r="P196" s="91"/>
      <c r="Q196" s="91"/>
      <c r="R196" s="91"/>
      <c r="S196" s="91"/>
      <c r="T196" s="91"/>
      <c r="U196" s="91"/>
      <c r="V196" s="91"/>
      <c r="W196" s="91"/>
      <c r="X196" s="91"/>
      <c r="Y196" s="91"/>
      <c r="Z196" s="91"/>
      <c r="AA196" s="91"/>
      <c r="AB196" s="91"/>
      <c r="AC196" s="91"/>
      <c r="AD196" s="91"/>
      <c r="AE196" s="16"/>
      <c r="AF196" s="17"/>
      <c r="AG196" s="26"/>
    </row>
    <row r="197" spans="1:33">
      <c r="A197" s="24"/>
      <c r="B197" s="15"/>
      <c r="C197" s="16"/>
      <c r="D197" s="43"/>
      <c r="E197" s="43"/>
      <c r="F197" s="43"/>
      <c r="G197" s="43"/>
      <c r="H197" s="43"/>
      <c r="I197" s="43"/>
      <c r="J197" s="43"/>
      <c r="K197" s="43"/>
      <c r="L197" s="43"/>
      <c r="M197" s="43"/>
      <c r="N197" s="43"/>
      <c r="O197" s="43"/>
      <c r="P197" s="43"/>
      <c r="Q197" s="31"/>
      <c r="R197" s="32"/>
      <c r="S197" s="31"/>
      <c r="T197" s="42"/>
      <c r="U197" s="43"/>
      <c r="V197" s="42"/>
      <c r="W197" s="43"/>
      <c r="X197" s="43"/>
      <c r="Y197" s="43"/>
      <c r="Z197" s="43"/>
      <c r="AA197" s="43"/>
      <c r="AB197" s="47"/>
      <c r="AC197" s="43"/>
      <c r="AD197" s="31"/>
      <c r="AE197" s="16"/>
      <c r="AF197" s="17"/>
      <c r="AG197" s="26"/>
    </row>
    <row r="198" spans="1:33" ht="15.75">
      <c r="A198" s="24"/>
      <c r="B198" s="15"/>
      <c r="C198" s="16"/>
      <c r="D198" s="91" t="s">
        <v>48</v>
      </c>
      <c r="E198" s="91"/>
      <c r="F198" s="91"/>
      <c r="G198" s="91"/>
      <c r="H198" s="91"/>
      <c r="I198" s="91"/>
      <c r="J198" s="91"/>
      <c r="K198" s="91"/>
      <c r="L198" s="91"/>
      <c r="M198" s="91"/>
      <c r="N198" s="91"/>
      <c r="O198" s="91"/>
      <c r="P198" s="91"/>
      <c r="Q198" s="91"/>
      <c r="R198" s="91"/>
      <c r="S198" s="91"/>
      <c r="T198" s="91"/>
      <c r="U198" s="91"/>
      <c r="V198" s="91"/>
      <c r="W198" s="91"/>
      <c r="X198" s="91"/>
      <c r="Y198" s="91"/>
      <c r="Z198" s="91"/>
      <c r="AA198" s="91"/>
      <c r="AB198" s="91"/>
      <c r="AC198" s="91"/>
      <c r="AD198" s="91"/>
      <c r="AE198" s="16"/>
      <c r="AF198" s="17"/>
      <c r="AG198" s="26"/>
    </row>
    <row r="199" spans="1:33">
      <c r="A199" s="24"/>
      <c r="B199" s="15"/>
      <c r="C199" s="16"/>
      <c r="D199" s="43"/>
      <c r="E199" s="43"/>
      <c r="F199" s="43"/>
      <c r="G199" s="43"/>
      <c r="H199" s="43"/>
      <c r="I199" s="43"/>
      <c r="J199" s="43"/>
      <c r="K199" s="43"/>
      <c r="L199" s="43"/>
      <c r="M199" s="43"/>
      <c r="N199" s="43"/>
      <c r="O199" s="43"/>
      <c r="P199" s="43"/>
      <c r="Q199" s="31"/>
      <c r="R199" s="32"/>
      <c r="S199" s="31"/>
      <c r="T199" s="42"/>
      <c r="U199" s="43"/>
      <c r="V199" s="42"/>
      <c r="W199" s="43"/>
      <c r="X199" s="43"/>
      <c r="Y199" s="43"/>
      <c r="Z199" s="43"/>
      <c r="AA199" s="43"/>
      <c r="AB199" s="47"/>
      <c r="AC199" s="43"/>
      <c r="AD199" s="31"/>
      <c r="AE199" s="16"/>
      <c r="AF199" s="17"/>
      <c r="AG199" s="26"/>
    </row>
    <row r="200" spans="1:33" ht="15.75">
      <c r="A200" s="24"/>
      <c r="B200" s="15"/>
      <c r="C200" s="16"/>
      <c r="D200" s="91" t="s">
        <v>49</v>
      </c>
      <c r="E200" s="91"/>
      <c r="F200" s="91"/>
      <c r="G200" s="91"/>
      <c r="H200" s="91"/>
      <c r="I200" s="91"/>
      <c r="J200" s="91"/>
      <c r="K200" s="91"/>
      <c r="L200" s="91"/>
      <c r="M200" s="91"/>
      <c r="N200" s="91"/>
      <c r="O200" s="91"/>
      <c r="P200" s="91"/>
      <c r="Q200" s="91"/>
      <c r="R200" s="91"/>
      <c r="S200" s="91"/>
      <c r="T200" s="91"/>
      <c r="U200" s="91"/>
      <c r="V200" s="91"/>
      <c r="W200" s="91"/>
      <c r="X200" s="91"/>
      <c r="Y200" s="91"/>
      <c r="Z200" s="91"/>
      <c r="AA200" s="91"/>
      <c r="AB200" s="91"/>
      <c r="AC200" s="91"/>
      <c r="AD200" s="91"/>
      <c r="AE200" s="16"/>
      <c r="AF200" s="17"/>
      <c r="AG200" s="26"/>
    </row>
    <row r="201" spans="1:33" ht="16.5" thickBot="1">
      <c r="A201" s="24"/>
      <c r="B201" s="15"/>
      <c r="C201" s="16"/>
      <c r="D201" s="45"/>
      <c r="E201" s="45"/>
      <c r="F201" s="45"/>
      <c r="G201" s="45"/>
      <c r="H201" s="45"/>
      <c r="I201" s="45"/>
      <c r="J201" s="45"/>
      <c r="K201" s="45"/>
      <c r="L201" s="45"/>
      <c r="M201" s="45"/>
      <c r="N201" s="45"/>
      <c r="O201" s="45"/>
      <c r="P201" s="45"/>
      <c r="Q201" s="33"/>
      <c r="R201" s="32"/>
      <c r="S201" s="33"/>
      <c r="T201" s="45"/>
      <c r="U201" s="45"/>
      <c r="V201" s="45"/>
      <c r="W201" s="45"/>
      <c r="X201" s="45"/>
      <c r="Y201" s="45"/>
      <c r="Z201" s="45"/>
      <c r="AA201" s="45"/>
      <c r="AB201" s="33"/>
      <c r="AC201" s="45"/>
      <c r="AD201" s="33"/>
      <c r="AE201" s="16"/>
      <c r="AF201" s="17"/>
      <c r="AG201" s="26"/>
    </row>
    <row r="202" spans="1:33" ht="15.75" thickBot="1">
      <c r="A202" s="24"/>
      <c r="B202" s="15"/>
      <c r="C202" s="8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34"/>
      <c r="R202" s="35"/>
      <c r="S202" s="34"/>
      <c r="T202" s="54"/>
      <c r="U202" s="9"/>
      <c r="V202" s="54"/>
      <c r="W202" s="9"/>
      <c r="X202" s="9"/>
      <c r="Y202" s="9"/>
      <c r="Z202" s="9"/>
      <c r="AA202" s="9"/>
      <c r="AB202" s="48"/>
      <c r="AC202" s="9"/>
      <c r="AD202" s="34"/>
      <c r="AE202" s="10"/>
      <c r="AF202" s="17"/>
      <c r="AG202" s="26"/>
    </row>
    <row r="203" spans="1:33" ht="15" customHeight="1">
      <c r="A203" s="24"/>
      <c r="B203" s="15"/>
      <c r="C203" s="5"/>
      <c r="D203" s="92" t="s">
        <v>1</v>
      </c>
      <c r="E203" s="95"/>
      <c r="F203" s="98" t="s">
        <v>20</v>
      </c>
      <c r="G203" s="99"/>
      <c r="H203" s="99"/>
      <c r="I203" s="99"/>
      <c r="J203" s="99"/>
      <c r="K203" s="99"/>
      <c r="L203" s="99"/>
      <c r="M203" s="100"/>
      <c r="N203" s="101"/>
      <c r="O203" s="98" t="s">
        <v>2</v>
      </c>
      <c r="P203" s="99"/>
      <c r="Q203" s="99"/>
      <c r="R203" s="99"/>
      <c r="S203" s="99"/>
      <c r="T203" s="99"/>
      <c r="U203" s="99"/>
      <c r="V203" s="100"/>
      <c r="W203" s="101"/>
      <c r="X203" s="98" t="s">
        <v>3</v>
      </c>
      <c r="Y203" s="99"/>
      <c r="Z203" s="99"/>
      <c r="AA203" s="99"/>
      <c r="AB203" s="99"/>
      <c r="AC203" s="99"/>
      <c r="AD203" s="104"/>
      <c r="AE203" s="4"/>
      <c r="AF203" s="17"/>
      <c r="AG203" s="26"/>
    </row>
    <row r="204" spans="1:33" ht="15" customHeight="1">
      <c r="A204" s="24"/>
      <c r="B204" s="15"/>
      <c r="C204" s="5"/>
      <c r="D204" s="93"/>
      <c r="E204" s="96"/>
      <c r="F204" s="105" t="s">
        <v>4</v>
      </c>
      <c r="G204" s="106"/>
      <c r="H204" s="105" t="s">
        <v>5</v>
      </c>
      <c r="I204" s="106"/>
      <c r="J204" s="105" t="s">
        <v>28</v>
      </c>
      <c r="K204" s="106"/>
      <c r="L204" s="105" t="s">
        <v>7</v>
      </c>
      <c r="M204" s="106"/>
      <c r="N204" s="102"/>
      <c r="O204" s="105" t="s">
        <v>8</v>
      </c>
      <c r="P204" s="106"/>
      <c r="Q204" s="105" t="s">
        <v>9</v>
      </c>
      <c r="R204" s="106"/>
      <c r="S204" s="105" t="s">
        <v>10</v>
      </c>
      <c r="T204" s="106"/>
      <c r="U204" s="105" t="s">
        <v>7</v>
      </c>
      <c r="V204" s="106"/>
      <c r="W204" s="102"/>
      <c r="X204" s="105" t="s">
        <v>11</v>
      </c>
      <c r="Y204" s="106"/>
      <c r="Z204" s="105" t="s">
        <v>6</v>
      </c>
      <c r="AA204" s="106"/>
      <c r="AB204" s="105" t="s">
        <v>12</v>
      </c>
      <c r="AC204" s="106"/>
      <c r="AD204" s="107" t="s">
        <v>19</v>
      </c>
      <c r="AE204" s="4"/>
      <c r="AF204" s="17"/>
      <c r="AG204" s="26"/>
    </row>
    <row r="205" spans="1:33" ht="15" customHeight="1">
      <c r="A205" s="24"/>
      <c r="B205" s="15"/>
      <c r="C205" s="5"/>
      <c r="D205" s="94"/>
      <c r="E205" s="96"/>
      <c r="F205" s="2">
        <v>0.1</v>
      </c>
      <c r="G205" s="3" t="s">
        <v>13</v>
      </c>
      <c r="H205" s="2">
        <v>0.1</v>
      </c>
      <c r="I205" s="3" t="s">
        <v>13</v>
      </c>
      <c r="J205" s="2">
        <v>0.3</v>
      </c>
      <c r="K205" s="3" t="s">
        <v>13</v>
      </c>
      <c r="L205" s="2">
        <v>0.5</v>
      </c>
      <c r="M205" s="3" t="s">
        <v>13</v>
      </c>
      <c r="N205" s="102"/>
      <c r="O205" s="2">
        <v>0.1</v>
      </c>
      <c r="P205" s="3" t="s">
        <v>13</v>
      </c>
      <c r="Q205" s="2">
        <v>0.1</v>
      </c>
      <c r="R205" s="3" t="s">
        <v>13</v>
      </c>
      <c r="S205" s="2">
        <v>0.3</v>
      </c>
      <c r="T205" s="3" t="s">
        <v>13</v>
      </c>
      <c r="U205" s="2">
        <v>0.5</v>
      </c>
      <c r="V205" s="3" t="s">
        <v>13</v>
      </c>
      <c r="W205" s="102"/>
      <c r="X205" s="2">
        <v>0.4</v>
      </c>
      <c r="Y205" s="3" t="s">
        <v>13</v>
      </c>
      <c r="Z205" s="2">
        <v>0.6</v>
      </c>
      <c r="AA205" s="3" t="s">
        <v>13</v>
      </c>
      <c r="AB205" s="2">
        <v>1</v>
      </c>
      <c r="AC205" s="3" t="s">
        <v>13</v>
      </c>
      <c r="AD205" s="108"/>
      <c r="AE205" s="4"/>
      <c r="AF205" s="17"/>
      <c r="AG205" s="26"/>
    </row>
    <row r="206" spans="1:33">
      <c r="A206" s="24"/>
      <c r="B206" s="15"/>
      <c r="C206" s="5"/>
      <c r="D206" s="27" t="s">
        <v>14</v>
      </c>
      <c r="E206" s="96"/>
      <c r="F206" s="3">
        <v>7.2</v>
      </c>
      <c r="G206" s="3" t="s">
        <v>32</v>
      </c>
      <c r="H206" s="3">
        <v>8.6999999999999993</v>
      </c>
      <c r="I206" s="3" t="s">
        <v>34</v>
      </c>
      <c r="J206" s="3">
        <v>21.3</v>
      </c>
      <c r="K206" s="3" t="s">
        <v>32</v>
      </c>
      <c r="L206" s="3">
        <f>F206+H206+J206</f>
        <v>37.200000000000003</v>
      </c>
      <c r="M206" s="3" t="str">
        <f>IF(L206&gt;=45.5,"A1",IF(L206&gt;=40.5,"A2", IF(L206&gt;=35.5,"B1",IF(L206&gt;=30.5,"B2", IF(L206&gt;=25.5,"C1",IF(L206&gt;=20.5,"C2",IF(L206&gt;=16.5,"D",IF(L206&gt;=10.5,"E1",IF(L206&gt;=10.4,"E2")))))))))</f>
        <v>B1</v>
      </c>
      <c r="N206" s="102"/>
      <c r="O206" s="3">
        <v>7.4</v>
      </c>
      <c r="P206" s="3" t="s">
        <v>32</v>
      </c>
      <c r="Q206" s="3">
        <v>7.4</v>
      </c>
      <c r="R206" s="3" t="s">
        <v>32</v>
      </c>
      <c r="S206" s="3">
        <v>20.100000000000001</v>
      </c>
      <c r="T206" s="3" t="str">
        <f>IF(S206&gt;=27.3,"A1",IF(S206&gt;=24.3,"A2", IF(S206&gt;=21.3,"B1",IF(S206&gt;=18.3,"B2", IF(S206&gt;=15.3,"C1",IF(S206&gt;=12.3,"C2",IF(S206&gt;=9.9,"D",IF(S206&gt;=6.3,"E1",IF(S206&gt;=6.2,"E2")))))))))</f>
        <v>B2</v>
      </c>
      <c r="U206" s="3">
        <f>O206+Q206+S206</f>
        <v>34.900000000000006</v>
      </c>
      <c r="V206" s="3" t="str">
        <f>IF(U206&gt;=45.5,"A1",IF(U206&gt;=40.5,"A2", IF(U206&gt;=35.5,"B1",IF(U206&gt;=30.5,"B2", IF(U206&gt;=25.5,"C1",IF(U206&gt;=20.5,"C2",IF(U206&gt;=16.5,"D",IF(U206&gt;=10.5,"E1",IF(U206&gt;=10.4,"E2")))))))))</f>
        <v>B2</v>
      </c>
      <c r="W206" s="102"/>
      <c r="X206" s="3">
        <f t="shared" ref="X206:X212" si="61">SUM(F206,H206,O206,Q206)</f>
        <v>30.699999999999996</v>
      </c>
      <c r="Y206" s="3" t="str">
        <f>IF(X206&gt;=36.4,"A1",IF(X206&gt;=32.4,"A2", IF(X206&gt;=28.4,"B1",IF(X206&gt;=24.4,"B2", IF(X206&gt;=20.4,"C1",IF(X206&gt;=16.4,"C2",IF(X206&gt;=13.2,"D",IF(X206&gt;=8.4,"E1",IF(X206&gt;=8.3,"E2")))))))))</f>
        <v>B1</v>
      </c>
      <c r="Z206" s="3">
        <f>J206+S206</f>
        <v>41.400000000000006</v>
      </c>
      <c r="AA206" s="3" t="str">
        <f>IF(Z206&gt;=54.5,"A1",IF(Z206&gt;=48.5,"A2", IF(Z206&gt;=42.5,"B1",IF(Z206&gt;=36.5,"B2", IF(Z206&gt;=30.5,"C1",IF(Z206&gt;=24.5,"C2",IF(Z206&gt;=19.8,"D",IF(Z206&gt;=12.6,"E1",IF(Z206&gt;=12.5,"E2")))))))))</f>
        <v>B2</v>
      </c>
      <c r="AB206" s="64">
        <f>L206+U206</f>
        <v>72.100000000000009</v>
      </c>
      <c r="AC206" s="3" t="str">
        <f>IF(AB206&gt;=91,"A1",IF(AB206&gt;=81,"A2", IF(AB206&gt;=71,"B1",IF(AB206&gt;=61,"B2", IF(AB206&gt;=51,"C1",IF(AB206&gt;=41,"C2",IF(AB206&gt;=33,"D",IF(AB206&gt;=21,"E1",IF(AB206&gt;=20,"E2")))))))))</f>
        <v>B1</v>
      </c>
      <c r="AD206" s="63">
        <v>8</v>
      </c>
      <c r="AE206" s="4"/>
      <c r="AF206" s="17"/>
      <c r="AG206" s="26"/>
    </row>
    <row r="207" spans="1:33">
      <c r="A207" s="24"/>
      <c r="B207" s="15"/>
      <c r="C207" s="5"/>
      <c r="D207" s="27" t="s">
        <v>15</v>
      </c>
      <c r="E207" s="96"/>
      <c r="F207" s="3">
        <v>8.9</v>
      </c>
      <c r="G207" s="3" t="s">
        <v>34</v>
      </c>
      <c r="H207" s="3">
        <v>6.6</v>
      </c>
      <c r="I207" s="3" t="s">
        <v>33</v>
      </c>
      <c r="J207" s="3">
        <v>27.6</v>
      </c>
      <c r="K207" s="3" t="s">
        <v>31</v>
      </c>
      <c r="L207" s="3">
        <f t="shared" ref="L207:L212" si="62">F207+H207+J207</f>
        <v>43.1</v>
      </c>
      <c r="M207" s="3" t="str">
        <f t="shared" ref="M207:M212" si="63">IF(L207&gt;=45.5,"A1",IF(L207&gt;=40.5,"A2", IF(L207&gt;=35.5,"B1",IF(L207&gt;=30.5,"B2", IF(L207&gt;=25.5,"C1",IF(L207&gt;=20.5,"C2",IF(L207&gt;=16.5,"D",IF(L207&gt;=10.5,"E1",IF(L207&gt;=10.4,"E2")))))))))</f>
        <v>A2</v>
      </c>
      <c r="N207" s="102"/>
      <c r="O207" s="3">
        <v>9.8000000000000007</v>
      </c>
      <c r="P207" s="3" t="s">
        <v>31</v>
      </c>
      <c r="Q207" s="3">
        <v>9.4</v>
      </c>
      <c r="R207" s="3" t="s">
        <v>31</v>
      </c>
      <c r="S207" s="3">
        <v>28.2</v>
      </c>
      <c r="T207" s="3" t="str">
        <f t="shared" ref="T207:T214" si="64">IF(S207&gt;=27.3,"A1",IF(S207&gt;=24.3,"A2", IF(S207&gt;=21.3,"B1",IF(S207&gt;=18.3,"B2", IF(S207&gt;=15.3,"C1",IF(S207&gt;=12.3,"C2",IF(S207&gt;=9.9,"D",IF(S207&gt;=6.3,"E1",IF(S207&gt;=6.2,"E2")))))))))</f>
        <v>A1</v>
      </c>
      <c r="U207" s="3">
        <f t="shared" ref="U207:U212" si="65">O207+Q207+S207</f>
        <v>47.400000000000006</v>
      </c>
      <c r="V207" s="3" t="str">
        <f t="shared" ref="V207:V212" si="66">IF(U207&gt;=45.5,"A1",IF(U207&gt;=40.5,"A2", IF(U207&gt;=35.5,"B1",IF(U207&gt;=30.5,"B2", IF(U207&gt;=25.5,"C1",IF(U207&gt;=20.5,"C2",IF(U207&gt;=16.5,"D",IF(U207&gt;=10.5,"E1",IF(U207&gt;=10.4,"E2")))))))))</f>
        <v>A1</v>
      </c>
      <c r="W207" s="102"/>
      <c r="X207" s="3">
        <f t="shared" si="61"/>
        <v>34.700000000000003</v>
      </c>
      <c r="Y207" s="3" t="str">
        <f t="shared" ref="Y207:Y212" si="67">IF(X207&gt;=36.4,"A1",IF(X207&gt;=32.4,"A2", IF(X207&gt;=28.4,"B1",IF(X207&gt;=24.4,"B2", IF(X207&gt;=20.4,"C1",IF(X207&gt;=16.4,"C2",IF(X207&gt;=13.2,"D",IF(X207&gt;=8.4,"E1",IF(X207&gt;=8.3,"E2")))))))))</f>
        <v>A2</v>
      </c>
      <c r="Z207" s="3">
        <f t="shared" ref="Z207:Z214" si="68">J207+S207</f>
        <v>55.8</v>
      </c>
      <c r="AA207" s="3" t="str">
        <f t="shared" ref="AA207:AA214" si="69">IF(Z207&gt;=54.5,"A1",IF(Z207&gt;=48.5,"A2", IF(Z207&gt;=42.5,"B1",IF(Z207&gt;=36.5,"B2", IF(Z207&gt;=30.5,"C1",IF(Z207&gt;=24.5,"C2",IF(Z207&gt;=19.8,"D",IF(Z207&gt;=12.6,"E1",IF(Z207&gt;=12.5,"E2")))))))))</f>
        <v>A1</v>
      </c>
      <c r="AB207" s="64">
        <f t="shared" ref="AB207:AB212" si="70">L207+U207</f>
        <v>90.5</v>
      </c>
      <c r="AC207" s="3" t="str">
        <f t="shared" ref="AC207:AC212" si="71">IF(AB207&gt;=91,"A1",IF(AB207&gt;=81,"A2", IF(AB207&gt;=71,"B1",IF(AB207&gt;=61,"B2", IF(AB207&gt;=51,"C1",IF(AB207&gt;=41,"C2",IF(AB207&gt;=33,"D",IF(AB207&gt;=21,"E1",IF(AB207&gt;=20,"E2")))))))))</f>
        <v>A2</v>
      </c>
      <c r="AD207" s="63">
        <v>9</v>
      </c>
      <c r="AE207" s="4"/>
      <c r="AF207" s="17"/>
      <c r="AG207" s="26"/>
    </row>
    <row r="208" spans="1:33">
      <c r="A208" s="24"/>
      <c r="B208" s="15"/>
      <c r="C208" s="5"/>
      <c r="D208" s="27" t="s">
        <v>16</v>
      </c>
      <c r="E208" s="96"/>
      <c r="F208" s="3">
        <v>4.2</v>
      </c>
      <c r="G208" s="3" t="s">
        <v>36</v>
      </c>
      <c r="H208" s="3">
        <v>5</v>
      </c>
      <c r="I208" s="3" t="s">
        <v>36</v>
      </c>
      <c r="J208" s="3">
        <v>8.4</v>
      </c>
      <c r="K208" s="3" t="s">
        <v>80</v>
      </c>
      <c r="L208" s="3">
        <f t="shared" si="62"/>
        <v>17.600000000000001</v>
      </c>
      <c r="M208" s="3" t="str">
        <f t="shared" si="63"/>
        <v>D</v>
      </c>
      <c r="N208" s="102"/>
      <c r="O208" s="3">
        <v>4.5999999999999996</v>
      </c>
      <c r="P208" s="3" t="s">
        <v>36</v>
      </c>
      <c r="Q208" s="3">
        <v>7.6</v>
      </c>
      <c r="R208" s="3" t="s">
        <v>32</v>
      </c>
      <c r="S208" s="3">
        <v>13.8</v>
      </c>
      <c r="T208" s="3" t="str">
        <f t="shared" si="64"/>
        <v>C2</v>
      </c>
      <c r="U208" s="3">
        <f t="shared" si="65"/>
        <v>26</v>
      </c>
      <c r="V208" s="3" t="str">
        <f t="shared" si="66"/>
        <v>C1</v>
      </c>
      <c r="W208" s="102"/>
      <c r="X208" s="3">
        <f t="shared" si="61"/>
        <v>21.4</v>
      </c>
      <c r="Y208" s="3" t="str">
        <f t="shared" si="67"/>
        <v>C1</v>
      </c>
      <c r="Z208" s="3">
        <f t="shared" si="68"/>
        <v>22.200000000000003</v>
      </c>
      <c r="AA208" s="3" t="str">
        <f t="shared" si="69"/>
        <v>D</v>
      </c>
      <c r="AB208" s="64">
        <f t="shared" si="70"/>
        <v>43.6</v>
      </c>
      <c r="AC208" s="3" t="str">
        <f t="shared" si="71"/>
        <v>C2</v>
      </c>
      <c r="AD208" s="63">
        <v>5</v>
      </c>
      <c r="AE208" s="4"/>
      <c r="AF208" s="17"/>
      <c r="AG208" s="26"/>
    </row>
    <row r="209" spans="1:33">
      <c r="A209" s="24"/>
      <c r="B209" s="15"/>
      <c r="C209" s="5"/>
      <c r="D209" s="27" t="s">
        <v>29</v>
      </c>
      <c r="E209" s="96"/>
      <c r="F209" s="3">
        <v>8.1999999999999993</v>
      </c>
      <c r="G209" s="3" t="s">
        <v>34</v>
      </c>
      <c r="H209" s="3">
        <v>6.6</v>
      </c>
      <c r="I209" s="3" t="s">
        <v>33</v>
      </c>
      <c r="J209" s="3">
        <v>9.9</v>
      </c>
      <c r="K209" s="3" t="s">
        <v>37</v>
      </c>
      <c r="L209" s="3">
        <f t="shared" si="62"/>
        <v>24.7</v>
      </c>
      <c r="M209" s="3" t="str">
        <f t="shared" si="63"/>
        <v>C2</v>
      </c>
      <c r="N209" s="102"/>
      <c r="O209" s="3">
        <v>7.6</v>
      </c>
      <c r="P209" s="3" t="s">
        <v>32</v>
      </c>
      <c r="Q209" s="3">
        <v>8</v>
      </c>
      <c r="R209" s="3" t="s">
        <v>32</v>
      </c>
      <c r="S209" s="3">
        <v>26.4</v>
      </c>
      <c r="T209" s="3" t="str">
        <f t="shared" si="64"/>
        <v>A2</v>
      </c>
      <c r="U209" s="3">
        <f t="shared" si="65"/>
        <v>42</v>
      </c>
      <c r="V209" s="3" t="str">
        <f t="shared" si="66"/>
        <v>A2</v>
      </c>
      <c r="W209" s="102"/>
      <c r="X209" s="3">
        <f t="shared" si="61"/>
        <v>30.4</v>
      </c>
      <c r="Y209" s="3" t="str">
        <f t="shared" si="67"/>
        <v>B1</v>
      </c>
      <c r="Z209" s="3">
        <f t="shared" si="68"/>
        <v>36.299999999999997</v>
      </c>
      <c r="AA209" s="3" t="str">
        <f t="shared" si="69"/>
        <v>C1</v>
      </c>
      <c r="AB209" s="64">
        <f t="shared" si="70"/>
        <v>66.7</v>
      </c>
      <c r="AC209" s="3" t="str">
        <f t="shared" si="71"/>
        <v>B2</v>
      </c>
      <c r="AD209" s="63">
        <v>7</v>
      </c>
      <c r="AE209" s="4"/>
      <c r="AF209" s="17"/>
      <c r="AG209" s="26"/>
    </row>
    <row r="210" spans="1:33">
      <c r="A210" s="24"/>
      <c r="B210" s="15"/>
      <c r="C210" s="5"/>
      <c r="D210" s="27"/>
      <c r="E210" s="96"/>
      <c r="F210" s="3"/>
      <c r="G210" s="3"/>
      <c r="H210" s="3"/>
      <c r="I210" s="3"/>
      <c r="J210" s="3"/>
      <c r="K210" s="3"/>
      <c r="L210" s="3"/>
      <c r="M210" s="3"/>
      <c r="N210" s="102"/>
      <c r="O210" s="3"/>
      <c r="P210" s="3"/>
      <c r="Q210" s="3"/>
      <c r="R210" s="3"/>
      <c r="S210" s="3"/>
      <c r="T210" s="3"/>
      <c r="U210" s="3"/>
      <c r="V210" s="3"/>
      <c r="W210" s="102"/>
      <c r="X210" s="3"/>
      <c r="Y210" s="3"/>
      <c r="Z210" s="3"/>
      <c r="AA210" s="3"/>
      <c r="AB210" s="64"/>
      <c r="AC210" s="3"/>
      <c r="AD210" s="63"/>
      <c r="AE210" s="4"/>
      <c r="AF210" s="17"/>
      <c r="AG210" s="26"/>
    </row>
    <row r="211" spans="1:33">
      <c r="A211" s="24"/>
      <c r="B211" s="15"/>
      <c r="C211" s="5"/>
      <c r="D211" s="27"/>
      <c r="E211" s="96"/>
      <c r="F211" s="3"/>
      <c r="G211" s="3"/>
      <c r="H211" s="3"/>
      <c r="I211" s="3"/>
      <c r="J211" s="3"/>
      <c r="K211" s="3"/>
      <c r="L211" s="3"/>
      <c r="M211" s="3"/>
      <c r="N211" s="102"/>
      <c r="O211" s="3"/>
      <c r="P211" s="3"/>
      <c r="Q211" s="3"/>
      <c r="R211" s="3"/>
      <c r="S211" s="3"/>
      <c r="T211" s="3"/>
      <c r="U211" s="3"/>
      <c r="V211" s="3"/>
      <c r="W211" s="102"/>
      <c r="X211" s="3"/>
      <c r="Y211" s="3"/>
      <c r="Z211" s="3"/>
      <c r="AA211" s="3"/>
      <c r="AB211" s="64"/>
      <c r="AC211" s="3"/>
      <c r="AD211" s="63"/>
      <c r="AE211" s="4"/>
      <c r="AF211" s="17"/>
      <c r="AG211" s="26"/>
    </row>
    <row r="212" spans="1:33">
      <c r="A212" s="24"/>
      <c r="B212" s="15"/>
      <c r="C212" s="5"/>
      <c r="D212" s="27" t="s">
        <v>17</v>
      </c>
      <c r="E212" s="96"/>
      <c r="F212" s="3">
        <v>7.2</v>
      </c>
      <c r="G212" s="3" t="s">
        <v>32</v>
      </c>
      <c r="H212" s="3">
        <v>8.1999999999999993</v>
      </c>
      <c r="I212" s="3" t="s">
        <v>34</v>
      </c>
      <c r="J212" s="3">
        <v>18</v>
      </c>
      <c r="K212" s="3" t="s">
        <v>35</v>
      </c>
      <c r="L212" s="3">
        <f t="shared" si="62"/>
        <v>33.4</v>
      </c>
      <c r="M212" s="3" t="str">
        <f t="shared" si="63"/>
        <v>B2</v>
      </c>
      <c r="N212" s="102"/>
      <c r="O212" s="3">
        <v>6.2</v>
      </c>
      <c r="P212" s="3" t="s">
        <v>33</v>
      </c>
      <c r="Q212" s="3">
        <v>6.6</v>
      </c>
      <c r="R212" s="3" t="s">
        <v>33</v>
      </c>
      <c r="S212" s="3">
        <v>16.3</v>
      </c>
      <c r="T212" s="3" t="str">
        <f t="shared" si="64"/>
        <v>C1</v>
      </c>
      <c r="U212" s="3">
        <f t="shared" si="65"/>
        <v>29.1</v>
      </c>
      <c r="V212" s="3" t="str">
        <f t="shared" si="66"/>
        <v>C1</v>
      </c>
      <c r="W212" s="102"/>
      <c r="X212" s="3">
        <f t="shared" si="61"/>
        <v>28.199999999999996</v>
      </c>
      <c r="Y212" s="3" t="str">
        <f t="shared" si="67"/>
        <v>B2</v>
      </c>
      <c r="Z212" s="3">
        <f t="shared" si="68"/>
        <v>34.299999999999997</v>
      </c>
      <c r="AA212" s="3" t="str">
        <f t="shared" si="69"/>
        <v>C1</v>
      </c>
      <c r="AB212" s="64">
        <f t="shared" si="70"/>
        <v>62.5</v>
      </c>
      <c r="AC212" s="3" t="str">
        <f t="shared" si="71"/>
        <v>B2</v>
      </c>
      <c r="AD212" s="63">
        <v>7</v>
      </c>
      <c r="AE212" s="4"/>
      <c r="AF212" s="17"/>
      <c r="AG212" s="26"/>
    </row>
    <row r="213" spans="1:33">
      <c r="A213" s="24"/>
      <c r="B213" s="15"/>
      <c r="C213" s="5"/>
      <c r="D213" s="27" t="s">
        <v>30</v>
      </c>
      <c r="E213" s="96"/>
      <c r="F213" s="3"/>
      <c r="G213" s="3"/>
      <c r="H213" s="3"/>
      <c r="I213" s="3"/>
      <c r="J213" s="3">
        <v>17.399999999999999</v>
      </c>
      <c r="K213" s="3" t="s">
        <v>35</v>
      </c>
      <c r="L213" s="3"/>
      <c r="M213" s="3"/>
      <c r="N213" s="102"/>
      <c r="O213" s="3"/>
      <c r="P213" s="3"/>
      <c r="Q213" s="3"/>
      <c r="R213" s="3"/>
      <c r="S213" s="3">
        <v>25.8</v>
      </c>
      <c r="T213" s="3" t="str">
        <f t="shared" si="64"/>
        <v>A2</v>
      </c>
      <c r="U213" s="3"/>
      <c r="V213" s="3"/>
      <c r="W213" s="102"/>
      <c r="X213" s="3"/>
      <c r="Y213" s="3"/>
      <c r="Z213" s="3">
        <f t="shared" si="68"/>
        <v>43.2</v>
      </c>
      <c r="AA213" s="3" t="str">
        <f t="shared" si="69"/>
        <v>B1</v>
      </c>
      <c r="AB213" s="64"/>
      <c r="AC213" s="3"/>
      <c r="AD213" s="63"/>
      <c r="AE213" s="4"/>
      <c r="AF213" s="17"/>
      <c r="AG213" s="26"/>
    </row>
    <row r="214" spans="1:33">
      <c r="A214" s="24"/>
      <c r="B214" s="15"/>
      <c r="C214" s="5"/>
      <c r="D214" s="27" t="s">
        <v>79</v>
      </c>
      <c r="E214" s="96"/>
      <c r="F214" s="3"/>
      <c r="G214" s="3"/>
      <c r="H214" s="3"/>
      <c r="I214" s="3"/>
      <c r="J214" s="3">
        <v>12</v>
      </c>
      <c r="K214" s="3" t="s">
        <v>37</v>
      </c>
      <c r="L214" s="3"/>
      <c r="M214" s="3"/>
      <c r="N214" s="102"/>
      <c r="O214" s="1"/>
      <c r="P214" s="1"/>
      <c r="Q214" s="44"/>
      <c r="R214" s="3"/>
      <c r="S214" s="44">
        <v>24</v>
      </c>
      <c r="T214" s="3" t="str">
        <f t="shared" si="64"/>
        <v>B1</v>
      </c>
      <c r="U214" s="3"/>
      <c r="V214" s="3"/>
      <c r="W214" s="102"/>
      <c r="X214" s="3"/>
      <c r="Y214" s="3"/>
      <c r="Z214" s="3">
        <f t="shared" si="68"/>
        <v>36</v>
      </c>
      <c r="AA214" s="3" t="str">
        <f t="shared" si="69"/>
        <v>C1</v>
      </c>
      <c r="AB214" s="64"/>
      <c r="AC214" s="3"/>
      <c r="AD214" s="63"/>
      <c r="AE214" s="4"/>
      <c r="AF214" s="17"/>
      <c r="AG214" s="26"/>
    </row>
    <row r="215" spans="1:33">
      <c r="A215" s="24"/>
      <c r="B215" s="15"/>
      <c r="C215" s="5"/>
      <c r="D215" s="109" t="s">
        <v>18</v>
      </c>
      <c r="E215" s="96"/>
      <c r="F215" s="82"/>
      <c r="G215" s="83"/>
      <c r="H215" s="82"/>
      <c r="I215" s="83"/>
      <c r="J215" s="82"/>
      <c r="K215" s="83"/>
      <c r="L215" s="82"/>
      <c r="M215" s="83"/>
      <c r="N215" s="102"/>
      <c r="O215" s="82"/>
      <c r="P215" s="83"/>
      <c r="Q215" s="86"/>
      <c r="R215" s="87"/>
      <c r="S215" s="82"/>
      <c r="T215" s="83"/>
      <c r="U215" s="82"/>
      <c r="V215" s="83"/>
      <c r="W215" s="102"/>
      <c r="X215" s="74" t="s">
        <v>102</v>
      </c>
      <c r="Y215" s="75"/>
      <c r="Z215" s="74"/>
      <c r="AA215" s="75"/>
      <c r="AB215" s="74"/>
      <c r="AC215" s="75"/>
      <c r="AD215" s="78"/>
      <c r="AE215" s="4"/>
      <c r="AF215" s="17"/>
      <c r="AG215" s="26"/>
    </row>
    <row r="216" spans="1:33" ht="15.75" thickBot="1">
      <c r="A216" s="24"/>
      <c r="B216" s="15"/>
      <c r="C216" s="5"/>
      <c r="D216" s="110"/>
      <c r="E216" s="97"/>
      <c r="F216" s="84"/>
      <c r="G216" s="85"/>
      <c r="H216" s="84"/>
      <c r="I216" s="85"/>
      <c r="J216" s="84"/>
      <c r="K216" s="85"/>
      <c r="L216" s="84"/>
      <c r="M216" s="85"/>
      <c r="N216" s="103"/>
      <c r="O216" s="84"/>
      <c r="P216" s="85"/>
      <c r="Q216" s="88"/>
      <c r="R216" s="89"/>
      <c r="S216" s="84"/>
      <c r="T216" s="85"/>
      <c r="U216" s="84"/>
      <c r="V216" s="85"/>
      <c r="W216" s="103"/>
      <c r="X216" s="76"/>
      <c r="Y216" s="77"/>
      <c r="Z216" s="76"/>
      <c r="AA216" s="77"/>
      <c r="AB216" s="76"/>
      <c r="AC216" s="77"/>
      <c r="AD216" s="79"/>
      <c r="AE216" s="4"/>
      <c r="AF216" s="17"/>
      <c r="AG216" s="26"/>
    </row>
    <row r="217" spans="1:33" ht="15.75" thickBot="1">
      <c r="A217" s="24"/>
      <c r="B217" s="15"/>
      <c r="C217" s="6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36"/>
      <c r="R217" s="37"/>
      <c r="S217" s="36"/>
      <c r="T217" s="55"/>
      <c r="U217" s="7"/>
      <c r="V217" s="55"/>
      <c r="W217" s="7"/>
      <c r="X217" s="7"/>
      <c r="Y217" s="7"/>
      <c r="Z217" s="7"/>
      <c r="AA217" s="7"/>
      <c r="AB217" s="49"/>
      <c r="AC217" s="7"/>
      <c r="AD217" s="36"/>
      <c r="AE217" s="11"/>
      <c r="AF217" s="17"/>
      <c r="AG217" s="26"/>
    </row>
    <row r="218" spans="1:33">
      <c r="A218" s="24"/>
      <c r="B218" s="15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31"/>
      <c r="R218" s="32"/>
      <c r="S218" s="31"/>
      <c r="T218" s="56"/>
      <c r="U218" s="16"/>
      <c r="V218" s="56"/>
      <c r="W218" s="16"/>
      <c r="X218" s="16"/>
      <c r="Y218" s="16"/>
      <c r="Z218" s="16"/>
      <c r="AA218" s="16"/>
      <c r="AB218" s="47"/>
      <c r="AC218" s="16"/>
      <c r="AD218" s="31"/>
      <c r="AE218" s="16"/>
      <c r="AF218" s="17"/>
      <c r="AG218" s="26"/>
    </row>
    <row r="219" spans="1:33">
      <c r="A219" s="24"/>
      <c r="B219" s="15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31"/>
      <c r="R219" s="32"/>
      <c r="S219" s="31"/>
      <c r="T219" s="56"/>
      <c r="U219" s="16"/>
      <c r="V219" s="56"/>
      <c r="W219" s="16"/>
      <c r="X219" s="16"/>
      <c r="Y219" s="16"/>
      <c r="Z219" s="16"/>
      <c r="AA219" s="16"/>
      <c r="AB219" s="47"/>
      <c r="AC219" s="16"/>
      <c r="AD219" s="31"/>
      <c r="AE219" s="16"/>
      <c r="AF219" s="17"/>
      <c r="AG219" s="26"/>
    </row>
    <row r="220" spans="1:33">
      <c r="A220" s="24"/>
      <c r="B220" s="15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31"/>
      <c r="R220" s="70" t="s">
        <v>90</v>
      </c>
      <c r="S220" s="70"/>
      <c r="T220" s="70"/>
      <c r="U220" s="70"/>
      <c r="V220" s="70"/>
      <c r="W220" s="16"/>
      <c r="X220" s="16"/>
      <c r="Y220" s="16"/>
      <c r="Z220" s="16"/>
      <c r="AA220" s="70"/>
      <c r="AB220" s="70"/>
      <c r="AC220" s="70"/>
      <c r="AD220" s="70"/>
      <c r="AE220" s="16"/>
      <c r="AF220" s="17"/>
      <c r="AG220" s="26"/>
    </row>
    <row r="221" spans="1:33">
      <c r="A221" s="24"/>
      <c r="B221" s="15"/>
      <c r="C221" s="16"/>
      <c r="D221" s="80" t="s">
        <v>24</v>
      </c>
      <c r="E221" s="80"/>
      <c r="F221" s="80"/>
      <c r="G221" s="80"/>
      <c r="H221" s="16"/>
      <c r="I221" s="80" t="s">
        <v>24</v>
      </c>
      <c r="J221" s="80"/>
      <c r="K221" s="80"/>
      <c r="L221" s="80"/>
      <c r="M221" s="80"/>
      <c r="N221" s="16"/>
      <c r="O221" s="16"/>
      <c r="P221" s="16"/>
      <c r="Q221" s="31"/>
      <c r="R221" s="80" t="s">
        <v>25</v>
      </c>
      <c r="S221" s="80"/>
      <c r="T221" s="80"/>
      <c r="U221" s="80"/>
      <c r="V221" s="80"/>
      <c r="W221" s="16"/>
      <c r="X221" s="16"/>
      <c r="Y221" s="16"/>
      <c r="Z221" s="81" t="s">
        <v>25</v>
      </c>
      <c r="AA221" s="81"/>
      <c r="AB221" s="81"/>
      <c r="AC221" s="81"/>
      <c r="AD221" s="31"/>
      <c r="AE221" s="16"/>
      <c r="AF221" s="17"/>
      <c r="AG221" s="26"/>
    </row>
    <row r="222" spans="1:33">
      <c r="A222" s="24"/>
      <c r="B222" s="15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31"/>
      <c r="R222" s="32"/>
      <c r="S222" s="31"/>
      <c r="T222" s="56"/>
      <c r="U222" s="16"/>
      <c r="V222" s="56"/>
      <c r="W222" s="16"/>
      <c r="X222" s="16"/>
      <c r="Y222" s="16"/>
      <c r="Z222" s="16"/>
      <c r="AA222" s="16"/>
      <c r="AB222" s="47"/>
      <c r="AC222" s="16"/>
      <c r="AD222" s="31"/>
      <c r="AE222" s="16"/>
      <c r="AF222" s="17"/>
      <c r="AG222" s="26"/>
    </row>
    <row r="223" spans="1:33">
      <c r="A223" s="24"/>
      <c r="B223" s="15"/>
      <c r="C223" s="16"/>
      <c r="D223" s="18" t="s">
        <v>27</v>
      </c>
      <c r="E223" s="18"/>
      <c r="F223" s="18"/>
      <c r="G223" s="18"/>
      <c r="H223" s="18"/>
      <c r="I223" s="69" t="s">
        <v>22</v>
      </c>
      <c r="J223" s="69"/>
      <c r="K223" s="69"/>
      <c r="L223" s="69"/>
      <c r="M223" s="69"/>
      <c r="N223" s="69"/>
      <c r="O223" s="69"/>
      <c r="P223" s="18"/>
      <c r="Q223" s="31"/>
      <c r="R223" s="70" t="s">
        <v>21</v>
      </c>
      <c r="S223" s="70"/>
      <c r="T223" s="70"/>
      <c r="U223" s="70"/>
      <c r="V223" s="70"/>
      <c r="W223" s="70"/>
      <c r="X223" s="18"/>
      <c r="Y223" s="70" t="s">
        <v>23</v>
      </c>
      <c r="Z223" s="70"/>
      <c r="AA223" s="70"/>
      <c r="AB223" s="70"/>
      <c r="AC223" s="70"/>
      <c r="AD223" s="70"/>
      <c r="AE223" s="16"/>
      <c r="AF223" s="17"/>
      <c r="AG223" s="26"/>
    </row>
    <row r="224" spans="1:33" ht="15.75" thickBot="1">
      <c r="A224" s="24"/>
      <c r="B224" s="19"/>
      <c r="C224" s="20"/>
      <c r="D224" s="20"/>
      <c r="E224" s="20"/>
      <c r="F224" s="20"/>
      <c r="G224" s="20"/>
      <c r="H224" s="20"/>
      <c r="I224" s="20"/>
      <c r="J224" s="20"/>
      <c r="K224" s="20"/>
      <c r="L224" s="20"/>
      <c r="M224" s="20"/>
      <c r="N224" s="20"/>
      <c r="O224" s="20"/>
      <c r="P224" s="20"/>
      <c r="Q224" s="38"/>
      <c r="R224" s="39"/>
      <c r="S224" s="38"/>
      <c r="T224" s="57"/>
      <c r="U224" s="20"/>
      <c r="V224" s="57"/>
      <c r="W224" s="20"/>
      <c r="X224" s="20"/>
      <c r="Y224" s="20"/>
      <c r="Z224" s="20"/>
      <c r="AA224" s="20"/>
      <c r="AB224" s="50"/>
      <c r="AC224" s="20"/>
      <c r="AD224" s="38"/>
      <c r="AE224" s="20"/>
      <c r="AF224" s="21"/>
      <c r="AG224" s="26"/>
    </row>
    <row r="225" spans="1:33" ht="15.75" thickBot="1">
      <c r="A225" s="71"/>
      <c r="B225" s="72"/>
      <c r="C225" s="72"/>
      <c r="D225" s="72"/>
      <c r="E225" s="72"/>
      <c r="F225" s="72"/>
      <c r="G225" s="72"/>
      <c r="H225" s="72"/>
      <c r="I225" s="72"/>
      <c r="J225" s="72"/>
      <c r="K225" s="72"/>
      <c r="L225" s="72"/>
      <c r="M225" s="72"/>
      <c r="N225" s="72"/>
      <c r="O225" s="72"/>
      <c r="P225" s="72"/>
      <c r="Q225" s="72"/>
      <c r="R225" s="72"/>
      <c r="S225" s="72"/>
      <c r="T225" s="72"/>
      <c r="U225" s="72"/>
      <c r="V225" s="72"/>
      <c r="W225" s="72"/>
      <c r="X225" s="72"/>
      <c r="Y225" s="72"/>
      <c r="Z225" s="72"/>
      <c r="AA225" s="72"/>
      <c r="AB225" s="72"/>
      <c r="AC225" s="72"/>
      <c r="AD225" s="72"/>
      <c r="AE225" s="72"/>
      <c r="AF225" s="72"/>
      <c r="AG225" s="73"/>
    </row>
    <row r="231" spans="1:33" ht="15.75" thickBot="1"/>
    <row r="232" spans="1:33" ht="15.75" thickBot="1">
      <c r="A232" s="23"/>
      <c r="B232" s="22"/>
      <c r="C232" s="22"/>
      <c r="D232" s="22"/>
      <c r="E232" s="22"/>
      <c r="F232" s="22"/>
      <c r="G232" s="22"/>
      <c r="H232" s="22"/>
      <c r="I232" s="22"/>
      <c r="J232" s="22"/>
      <c r="K232" s="22"/>
      <c r="L232" s="22"/>
      <c r="M232" s="22"/>
      <c r="N232" s="22"/>
      <c r="O232" s="22"/>
      <c r="P232" s="22"/>
      <c r="Q232" s="29"/>
      <c r="R232" s="30"/>
      <c r="S232" s="29"/>
      <c r="T232" s="53"/>
      <c r="U232" s="22"/>
      <c r="V232" s="53"/>
      <c r="W232" s="22"/>
      <c r="X232" s="22"/>
      <c r="Y232" s="22"/>
      <c r="Z232" s="22"/>
      <c r="AA232" s="22"/>
      <c r="AB232" s="46"/>
      <c r="AC232" s="22"/>
      <c r="AD232" s="29"/>
      <c r="AE232" s="22"/>
      <c r="AF232" s="22"/>
      <c r="AG232" s="25"/>
    </row>
    <row r="233" spans="1:33" ht="24">
      <c r="A233" s="24"/>
      <c r="B233" s="12"/>
      <c r="C233" s="13"/>
      <c r="D233" s="111" t="s">
        <v>0</v>
      </c>
      <c r="E233" s="111"/>
      <c r="F233" s="111"/>
      <c r="G233" s="111"/>
      <c r="H233" s="111"/>
      <c r="I233" s="111"/>
      <c r="J233" s="111"/>
      <c r="K233" s="111"/>
      <c r="L233" s="111"/>
      <c r="M233" s="111"/>
      <c r="N233" s="111"/>
      <c r="O233" s="111"/>
      <c r="P233" s="111"/>
      <c r="Q233" s="111"/>
      <c r="R233" s="111"/>
      <c r="S233" s="111"/>
      <c r="T233" s="111"/>
      <c r="U233" s="111"/>
      <c r="V233" s="111"/>
      <c r="W233" s="111"/>
      <c r="X233" s="111"/>
      <c r="Y233" s="111"/>
      <c r="Z233" s="111"/>
      <c r="AA233" s="111"/>
      <c r="AB233" s="111"/>
      <c r="AC233" s="111"/>
      <c r="AD233" s="111"/>
      <c r="AE233" s="13"/>
      <c r="AF233" s="14"/>
      <c r="AG233" s="26"/>
    </row>
    <row r="234" spans="1:33" ht="22.5">
      <c r="A234" s="24"/>
      <c r="B234" s="15"/>
      <c r="C234" s="16"/>
      <c r="D234" s="90" t="s">
        <v>26</v>
      </c>
      <c r="E234" s="90"/>
      <c r="F234" s="90"/>
      <c r="G234" s="90"/>
      <c r="H234" s="90"/>
      <c r="I234" s="90"/>
      <c r="J234" s="90"/>
      <c r="K234" s="90"/>
      <c r="L234" s="90"/>
      <c r="M234" s="90"/>
      <c r="N234" s="90"/>
      <c r="O234" s="90"/>
      <c r="P234" s="90"/>
      <c r="Q234" s="90"/>
      <c r="R234" s="90"/>
      <c r="S234" s="90"/>
      <c r="T234" s="90"/>
      <c r="U234" s="90"/>
      <c r="V234" s="90"/>
      <c r="W234" s="90"/>
      <c r="X234" s="90"/>
      <c r="Y234" s="90"/>
      <c r="Z234" s="90"/>
      <c r="AA234" s="90"/>
      <c r="AB234" s="90"/>
      <c r="AC234" s="90"/>
      <c r="AD234" s="90"/>
      <c r="AE234" s="16"/>
      <c r="AF234" s="17"/>
      <c r="AG234" s="26"/>
    </row>
    <row r="235" spans="1:33" ht="15.75">
      <c r="A235" s="24"/>
      <c r="B235" s="15"/>
      <c r="C235" s="16"/>
      <c r="D235" s="91" t="s">
        <v>83</v>
      </c>
      <c r="E235" s="91"/>
      <c r="F235" s="91"/>
      <c r="G235" s="91"/>
      <c r="H235" s="91"/>
      <c r="I235" s="91"/>
      <c r="J235" s="91"/>
      <c r="K235" s="91"/>
      <c r="L235" s="91"/>
      <c r="M235" s="91"/>
      <c r="N235" s="91"/>
      <c r="O235" s="91"/>
      <c r="P235" s="91"/>
      <c r="Q235" s="91"/>
      <c r="R235" s="91"/>
      <c r="S235" s="91"/>
      <c r="T235" s="91"/>
      <c r="U235" s="91"/>
      <c r="V235" s="91"/>
      <c r="W235" s="91"/>
      <c r="X235" s="91"/>
      <c r="Y235" s="91"/>
      <c r="Z235" s="91"/>
      <c r="AA235" s="91"/>
      <c r="AB235" s="91"/>
      <c r="AC235" s="91"/>
      <c r="AD235" s="91"/>
      <c r="AE235" s="16"/>
      <c r="AF235" s="17"/>
      <c r="AG235" s="26"/>
    </row>
    <row r="236" spans="1:33">
      <c r="A236" s="24"/>
      <c r="B236" s="15"/>
      <c r="C236" s="16"/>
      <c r="D236" s="43"/>
      <c r="E236" s="43"/>
      <c r="F236" s="43"/>
      <c r="G236" s="43"/>
      <c r="H236" s="43"/>
      <c r="I236" s="43"/>
      <c r="J236" s="43"/>
      <c r="K236" s="43"/>
      <c r="L236" s="43"/>
      <c r="M236" s="43"/>
      <c r="N236" s="43"/>
      <c r="O236" s="43"/>
      <c r="P236" s="43"/>
      <c r="Q236" s="31"/>
      <c r="R236" s="32"/>
      <c r="S236" s="31"/>
      <c r="T236" s="42"/>
      <c r="U236" s="43"/>
      <c r="V236" s="42"/>
      <c r="W236" s="43"/>
      <c r="X236" s="43"/>
      <c r="Y236" s="43"/>
      <c r="Z236" s="43"/>
      <c r="AA236" s="43"/>
      <c r="AB236" s="47"/>
      <c r="AC236" s="43"/>
      <c r="AD236" s="31"/>
      <c r="AE236" s="16"/>
      <c r="AF236" s="17"/>
      <c r="AG236" s="26"/>
    </row>
    <row r="237" spans="1:33" ht="15.75">
      <c r="A237" s="24"/>
      <c r="B237" s="15"/>
      <c r="C237" s="16"/>
      <c r="D237" s="91" t="s">
        <v>50</v>
      </c>
      <c r="E237" s="91"/>
      <c r="F237" s="91"/>
      <c r="G237" s="91"/>
      <c r="H237" s="91"/>
      <c r="I237" s="91"/>
      <c r="J237" s="91"/>
      <c r="K237" s="91"/>
      <c r="L237" s="91"/>
      <c r="M237" s="91"/>
      <c r="N237" s="91"/>
      <c r="O237" s="91"/>
      <c r="P237" s="91"/>
      <c r="Q237" s="91"/>
      <c r="R237" s="91"/>
      <c r="S237" s="91"/>
      <c r="T237" s="91"/>
      <c r="U237" s="91"/>
      <c r="V237" s="91"/>
      <c r="W237" s="91"/>
      <c r="X237" s="91"/>
      <c r="Y237" s="91"/>
      <c r="Z237" s="91"/>
      <c r="AA237" s="91"/>
      <c r="AB237" s="91"/>
      <c r="AC237" s="91"/>
      <c r="AD237" s="91"/>
      <c r="AE237" s="16"/>
      <c r="AF237" s="17"/>
      <c r="AG237" s="26"/>
    </row>
    <row r="238" spans="1:33">
      <c r="A238" s="24"/>
      <c r="B238" s="15"/>
      <c r="C238" s="16"/>
      <c r="D238" s="43"/>
      <c r="E238" s="43"/>
      <c r="F238" s="43"/>
      <c r="G238" s="43"/>
      <c r="H238" s="43"/>
      <c r="I238" s="43"/>
      <c r="J238" s="43"/>
      <c r="K238" s="43"/>
      <c r="L238" s="43"/>
      <c r="M238" s="43"/>
      <c r="N238" s="43"/>
      <c r="O238" s="43"/>
      <c r="P238" s="43"/>
      <c r="Q238" s="31"/>
      <c r="R238" s="32"/>
      <c r="S238" s="31"/>
      <c r="T238" s="42"/>
      <c r="U238" s="43"/>
      <c r="V238" s="42"/>
      <c r="W238" s="43"/>
      <c r="X238" s="43"/>
      <c r="Y238" s="43"/>
      <c r="Z238" s="43"/>
      <c r="AA238" s="43"/>
      <c r="AB238" s="47"/>
      <c r="AC238" s="43"/>
      <c r="AD238" s="31"/>
      <c r="AE238" s="16"/>
      <c r="AF238" s="17"/>
      <c r="AG238" s="26"/>
    </row>
    <row r="239" spans="1:33" ht="15.75">
      <c r="A239" s="24"/>
      <c r="B239" s="15"/>
      <c r="C239" s="16"/>
      <c r="D239" s="91" t="s">
        <v>51</v>
      </c>
      <c r="E239" s="91"/>
      <c r="F239" s="91"/>
      <c r="G239" s="91"/>
      <c r="H239" s="91"/>
      <c r="I239" s="91"/>
      <c r="J239" s="91"/>
      <c r="K239" s="91"/>
      <c r="L239" s="91"/>
      <c r="M239" s="91"/>
      <c r="N239" s="91"/>
      <c r="O239" s="91"/>
      <c r="P239" s="91"/>
      <c r="Q239" s="91"/>
      <c r="R239" s="91"/>
      <c r="S239" s="91"/>
      <c r="T239" s="91"/>
      <c r="U239" s="91"/>
      <c r="V239" s="91"/>
      <c r="W239" s="91"/>
      <c r="X239" s="91"/>
      <c r="Y239" s="91"/>
      <c r="Z239" s="91"/>
      <c r="AA239" s="91"/>
      <c r="AB239" s="91"/>
      <c r="AC239" s="91"/>
      <c r="AD239" s="91"/>
      <c r="AE239" s="16"/>
      <c r="AF239" s="17"/>
      <c r="AG239" s="26"/>
    </row>
    <row r="240" spans="1:33" ht="16.5" thickBot="1">
      <c r="A240" s="24"/>
      <c r="B240" s="15"/>
      <c r="C240" s="16"/>
      <c r="D240" s="45"/>
      <c r="E240" s="45"/>
      <c r="F240" s="45"/>
      <c r="G240" s="45"/>
      <c r="H240" s="45"/>
      <c r="I240" s="45"/>
      <c r="J240" s="45"/>
      <c r="K240" s="45"/>
      <c r="L240" s="45"/>
      <c r="M240" s="45"/>
      <c r="N240" s="45"/>
      <c r="O240" s="45"/>
      <c r="P240" s="45"/>
      <c r="Q240" s="33"/>
      <c r="R240" s="32"/>
      <c r="S240" s="33"/>
      <c r="T240" s="45"/>
      <c r="U240" s="45"/>
      <c r="V240" s="45"/>
      <c r="W240" s="45"/>
      <c r="X240" s="45"/>
      <c r="Y240" s="45"/>
      <c r="Z240" s="45"/>
      <c r="AA240" s="45"/>
      <c r="AB240" s="33"/>
      <c r="AC240" s="45"/>
      <c r="AD240" s="33"/>
      <c r="AE240" s="16"/>
      <c r="AF240" s="17"/>
      <c r="AG240" s="26"/>
    </row>
    <row r="241" spans="1:33" ht="15.75" thickBot="1">
      <c r="A241" s="24"/>
      <c r="B241" s="15"/>
      <c r="C241" s="8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34"/>
      <c r="R241" s="35"/>
      <c r="S241" s="34"/>
      <c r="T241" s="54"/>
      <c r="U241" s="9"/>
      <c r="V241" s="54"/>
      <c r="W241" s="9"/>
      <c r="X241" s="9"/>
      <c r="Y241" s="9"/>
      <c r="Z241" s="9"/>
      <c r="AA241" s="9"/>
      <c r="AB241" s="48"/>
      <c r="AC241" s="9"/>
      <c r="AD241" s="34"/>
      <c r="AE241" s="10"/>
      <c r="AF241" s="17"/>
      <c r="AG241" s="26"/>
    </row>
    <row r="242" spans="1:33" ht="15" customHeight="1">
      <c r="A242" s="24"/>
      <c r="B242" s="15"/>
      <c r="C242" s="5"/>
      <c r="D242" s="92" t="s">
        <v>1</v>
      </c>
      <c r="E242" s="95"/>
      <c r="F242" s="98" t="s">
        <v>20</v>
      </c>
      <c r="G242" s="99"/>
      <c r="H242" s="99"/>
      <c r="I242" s="99"/>
      <c r="J242" s="99"/>
      <c r="K242" s="99"/>
      <c r="L242" s="99"/>
      <c r="M242" s="100"/>
      <c r="N242" s="101"/>
      <c r="O242" s="98" t="s">
        <v>2</v>
      </c>
      <c r="P242" s="99"/>
      <c r="Q242" s="99"/>
      <c r="R242" s="99"/>
      <c r="S242" s="99"/>
      <c r="T242" s="99"/>
      <c r="U242" s="99"/>
      <c r="V242" s="100"/>
      <c r="W242" s="101"/>
      <c r="X242" s="98" t="s">
        <v>3</v>
      </c>
      <c r="Y242" s="99"/>
      <c r="Z242" s="99"/>
      <c r="AA242" s="99"/>
      <c r="AB242" s="99"/>
      <c r="AC242" s="99"/>
      <c r="AD242" s="104"/>
      <c r="AE242" s="4"/>
      <c r="AF242" s="17"/>
      <c r="AG242" s="26"/>
    </row>
    <row r="243" spans="1:33" ht="15" customHeight="1">
      <c r="A243" s="24"/>
      <c r="B243" s="15"/>
      <c r="C243" s="5"/>
      <c r="D243" s="93"/>
      <c r="E243" s="96"/>
      <c r="F243" s="105" t="s">
        <v>4</v>
      </c>
      <c r="G243" s="106"/>
      <c r="H243" s="105" t="s">
        <v>5</v>
      </c>
      <c r="I243" s="106"/>
      <c r="J243" s="105" t="s">
        <v>28</v>
      </c>
      <c r="K243" s="106"/>
      <c r="L243" s="105" t="s">
        <v>7</v>
      </c>
      <c r="M243" s="106"/>
      <c r="N243" s="102"/>
      <c r="O243" s="105" t="s">
        <v>8</v>
      </c>
      <c r="P243" s="106"/>
      <c r="Q243" s="105" t="s">
        <v>9</v>
      </c>
      <c r="R243" s="106"/>
      <c r="S243" s="105" t="s">
        <v>10</v>
      </c>
      <c r="T243" s="106"/>
      <c r="U243" s="105" t="s">
        <v>7</v>
      </c>
      <c r="V243" s="106"/>
      <c r="W243" s="102"/>
      <c r="X243" s="105" t="s">
        <v>11</v>
      </c>
      <c r="Y243" s="106"/>
      <c r="Z243" s="105" t="s">
        <v>6</v>
      </c>
      <c r="AA243" s="106"/>
      <c r="AB243" s="105" t="s">
        <v>12</v>
      </c>
      <c r="AC243" s="106"/>
      <c r="AD243" s="107" t="s">
        <v>19</v>
      </c>
      <c r="AE243" s="4"/>
      <c r="AF243" s="17"/>
      <c r="AG243" s="26"/>
    </row>
    <row r="244" spans="1:33" ht="15" customHeight="1">
      <c r="A244" s="24"/>
      <c r="B244" s="15"/>
      <c r="C244" s="5"/>
      <c r="D244" s="94"/>
      <c r="E244" s="96"/>
      <c r="F244" s="2">
        <v>0.1</v>
      </c>
      <c r="G244" s="3" t="s">
        <v>13</v>
      </c>
      <c r="H244" s="2">
        <v>0.1</v>
      </c>
      <c r="I244" s="3" t="s">
        <v>13</v>
      </c>
      <c r="J244" s="2">
        <v>0.3</v>
      </c>
      <c r="K244" s="3" t="s">
        <v>13</v>
      </c>
      <c r="L244" s="2">
        <v>0.5</v>
      </c>
      <c r="M244" s="3" t="s">
        <v>13</v>
      </c>
      <c r="N244" s="102"/>
      <c r="O244" s="2">
        <v>0.1</v>
      </c>
      <c r="P244" s="3" t="s">
        <v>13</v>
      </c>
      <c r="Q244" s="2">
        <v>0.1</v>
      </c>
      <c r="R244" s="3" t="s">
        <v>13</v>
      </c>
      <c r="S244" s="2">
        <v>0.3</v>
      </c>
      <c r="T244" s="3" t="s">
        <v>13</v>
      </c>
      <c r="U244" s="2">
        <v>0.5</v>
      </c>
      <c r="V244" s="3" t="s">
        <v>13</v>
      </c>
      <c r="W244" s="102"/>
      <c r="X244" s="2">
        <v>0.4</v>
      </c>
      <c r="Y244" s="3" t="s">
        <v>13</v>
      </c>
      <c r="Z244" s="2">
        <v>0.6</v>
      </c>
      <c r="AA244" s="3" t="s">
        <v>13</v>
      </c>
      <c r="AB244" s="2">
        <v>1</v>
      </c>
      <c r="AC244" s="3" t="s">
        <v>13</v>
      </c>
      <c r="AD244" s="108"/>
      <c r="AE244" s="4"/>
      <c r="AF244" s="17"/>
      <c r="AG244" s="26"/>
    </row>
    <row r="245" spans="1:33">
      <c r="A245" s="24"/>
      <c r="B245" s="15"/>
      <c r="C245" s="5"/>
      <c r="D245" s="27" t="s">
        <v>14</v>
      </c>
      <c r="E245" s="96"/>
      <c r="F245" s="3">
        <v>6.1</v>
      </c>
      <c r="G245" s="3" t="s">
        <v>33</v>
      </c>
      <c r="H245" s="3">
        <v>9.9</v>
      </c>
      <c r="I245" s="3" t="s">
        <v>37</v>
      </c>
      <c r="J245" s="3">
        <v>10.1</v>
      </c>
      <c r="K245" s="3" t="str">
        <f>IF(J245&gt;=27.3,"A1",IF(J245&gt;=24.3,"A2", IF(J245&gt;=21.3,"B1",IF(J245&gt;=18.3,"B2", IF(J245&gt;=15.3,"C1",IF(J245&gt;=12.3,"C2",IF(J245&gt;=9.9,"D",IF(J245&gt;=6.3,"E1",IF(J245&gt;=6.2,"E2")))))))))</f>
        <v>D</v>
      </c>
      <c r="L245" s="3">
        <f>F245+H245+J245</f>
        <v>26.1</v>
      </c>
      <c r="M245" s="3" t="str">
        <f>IF(L245&gt;=45.5,"A1",IF(L245&gt;=40.5,"A2", IF(L245&gt;=35.5,"B1",IF(L245&gt;=30.5,"B2", IF(L245&gt;=25.5,"C1",IF(L245&gt;=20.5,"C2",IF(L245&gt;=16.5,"D",IF(L245&gt;=10.5,"E1",IF(L245&gt;=10.4,"E2")))))))))</f>
        <v>C1</v>
      </c>
      <c r="N245" s="102"/>
      <c r="O245" s="3">
        <v>5.4</v>
      </c>
      <c r="P245" s="3" t="s">
        <v>35</v>
      </c>
      <c r="Q245" s="3">
        <v>5.6</v>
      </c>
      <c r="R245" s="3" t="s">
        <v>35</v>
      </c>
      <c r="S245" s="44">
        <v>9.9</v>
      </c>
      <c r="T245" s="3" t="str">
        <f>IF(S245&gt;=27.3,"A1",IF(S245&gt;=24.3,"A2", IF(S245&gt;=21.3,"B1",IF(S245&gt;=18.3,"B2", IF(S245&gt;=15.3,"C1",IF(S245&gt;=12.3,"C2",IF(S245&gt;=9.9,"D",IF(S245&gt;=6.3,"E1",IF(S245&gt;=6.2,"E2")))))))))</f>
        <v>D</v>
      </c>
      <c r="U245" s="3">
        <f>O245+Q245+S245</f>
        <v>20.9</v>
      </c>
      <c r="V245" s="3" t="str">
        <f>IF(U245&gt;=45.5,"A1",IF(U245&gt;=40.5,"A2", IF(U245&gt;=35.5,"B1",IF(U245&gt;=30.5,"B2", IF(U245&gt;=25.5,"C1",IF(U245&gt;=20.5,"C2",IF(U245&gt;=16.5,"D",IF(U245&gt;=10.5,"E1",IF(U245&gt;=10.4,"E2")))))))))</f>
        <v>C2</v>
      </c>
      <c r="W245" s="102"/>
      <c r="X245" s="3">
        <f t="shared" ref="X245:X251" si="72">SUM(F245,H245,O245,Q245)</f>
        <v>27</v>
      </c>
      <c r="Y245" s="3" t="str">
        <f>IF(X245&gt;=36.4,"A1",IF(X245&gt;=32.4,"A2", IF(X245&gt;=28.4,"B1",IF(X245&gt;=24.4,"B2", IF(X245&gt;=20.4,"C1",IF(X245&gt;=16.4,"C2",IF(X245&gt;=13.2,"D",IF(X245&gt;=8.4,"E1",IF(X245&gt;=8.3,"E2")))))))))</f>
        <v>B2</v>
      </c>
      <c r="Z245" s="3">
        <f>J245+S245</f>
        <v>20</v>
      </c>
      <c r="AA245" s="3" t="str">
        <f>IF(Z245&gt;=54.5,"A1",IF(Z245&gt;=48.5,"A2", IF(Z245&gt;=42.5,"B1",IF(Z245&gt;=36.5,"B2", IF(Z245&gt;=30.5,"C1",IF(Z245&gt;=24.5,"C2",IF(Z245&gt;=19.8,"D",IF(Z245&gt;=12.6,"E1",IF(Z245&gt;=12.5,"E2")))))))))</f>
        <v>D</v>
      </c>
      <c r="AB245" s="64">
        <f>L245+U245</f>
        <v>47</v>
      </c>
      <c r="AC245" s="3" t="str">
        <f>IF(AB245&gt;=91,"A1",IF(AB245&gt;=81,"A2", IF(AB245&gt;=71,"B1",IF(AB245&gt;=61,"B2", IF(AB245&gt;=51,"C1",IF(AB245&gt;=41,"C2",IF(AB245&gt;=33,"D",IF(AB245&gt;=21,"E1",IF(AB245&gt;=20,"E2")))))))))</f>
        <v>C2</v>
      </c>
      <c r="AD245" s="63">
        <v>5</v>
      </c>
      <c r="AE245" s="4"/>
      <c r="AF245" s="17"/>
      <c r="AG245" s="26"/>
    </row>
    <row r="246" spans="1:33">
      <c r="A246" s="24"/>
      <c r="B246" s="15"/>
      <c r="C246" s="5"/>
      <c r="D246" s="27" t="s">
        <v>15</v>
      </c>
      <c r="E246" s="96"/>
      <c r="F246" s="3">
        <v>6</v>
      </c>
      <c r="G246" s="3" t="s">
        <v>35</v>
      </c>
      <c r="H246" s="3">
        <v>5.5</v>
      </c>
      <c r="I246" s="3" t="s">
        <v>35</v>
      </c>
      <c r="J246" s="3">
        <v>10.199999999999999</v>
      </c>
      <c r="K246" s="3" t="str">
        <f t="shared" ref="K246:K248" si="73">IF(J246&gt;=27.3,"A1",IF(J246&gt;=24.3,"A2", IF(J246&gt;=21.3,"B1",IF(J246&gt;=18.3,"B2", IF(J246&gt;=15.3,"C1",IF(J246&gt;=12.3,"C2",IF(J246&gt;=9.9,"D",IF(J246&gt;=6.3,"E1",IF(J246&gt;=6.2,"E2")))))))))</f>
        <v>D</v>
      </c>
      <c r="L246" s="3">
        <f t="shared" ref="L246:L251" si="74">F246+H246+J246</f>
        <v>21.7</v>
      </c>
      <c r="M246" s="3" t="str">
        <f t="shared" ref="M246:M251" si="75">IF(L246&gt;=45.5,"A1",IF(L246&gt;=40.5,"A2", IF(L246&gt;=35.5,"B1",IF(L246&gt;=30.5,"B2", IF(L246&gt;=25.5,"C1",IF(L246&gt;=20.5,"C2",IF(L246&gt;=16.5,"D",IF(L246&gt;=10.5,"E1",IF(L246&gt;=10.4,"E2")))))))))</f>
        <v>C2</v>
      </c>
      <c r="N246" s="102"/>
      <c r="O246" s="3">
        <v>7.4</v>
      </c>
      <c r="P246" s="3" t="s">
        <v>32</v>
      </c>
      <c r="Q246" s="3">
        <v>6.6</v>
      </c>
      <c r="R246" s="3" t="s">
        <v>33</v>
      </c>
      <c r="S246" s="44">
        <v>16.2</v>
      </c>
      <c r="T246" s="3" t="str">
        <f t="shared" ref="T246:T253" si="76">IF(S246&gt;=27.3,"A1",IF(S246&gt;=24.3,"A2", IF(S246&gt;=21.3,"B1",IF(S246&gt;=18.3,"B2", IF(S246&gt;=15.3,"C1",IF(S246&gt;=12.3,"C2",IF(S246&gt;=9.9,"D",IF(S246&gt;=6.3,"E1",IF(S246&gt;=6.2,"E2")))))))))</f>
        <v>C1</v>
      </c>
      <c r="U246" s="3">
        <f t="shared" ref="U246:U251" si="77">O246+Q246+S246</f>
        <v>30.2</v>
      </c>
      <c r="V246" s="3" t="str">
        <f t="shared" ref="V246:V251" si="78">IF(U246&gt;=45.5,"A1",IF(U246&gt;=40.5,"A2", IF(U246&gt;=35.5,"B1",IF(U246&gt;=30.5,"B2", IF(U246&gt;=25.5,"C1",IF(U246&gt;=20.5,"C2",IF(U246&gt;=16.5,"D",IF(U246&gt;=10.5,"E1",IF(U246&gt;=10.4,"E2")))))))))</f>
        <v>C1</v>
      </c>
      <c r="W246" s="102"/>
      <c r="X246" s="3">
        <f t="shared" si="72"/>
        <v>25.5</v>
      </c>
      <c r="Y246" s="3" t="str">
        <f t="shared" ref="Y246:Y251" si="79">IF(X246&gt;=36.4,"A1",IF(X246&gt;=32.4,"A2", IF(X246&gt;=28.4,"B1",IF(X246&gt;=24.4,"B2", IF(X246&gt;=20.4,"C1",IF(X246&gt;=16.4,"C2",IF(X246&gt;=13.2,"D",IF(X246&gt;=8.4,"E1",IF(X246&gt;=8.3,"E2")))))))))</f>
        <v>B2</v>
      </c>
      <c r="Z246" s="3">
        <f t="shared" ref="Z246:Z253" si="80">J246+S246</f>
        <v>26.4</v>
      </c>
      <c r="AA246" s="3" t="str">
        <f t="shared" ref="AA246:AA253" si="81">IF(Z246&gt;=54.5,"A1",IF(Z246&gt;=48.5,"A2", IF(Z246&gt;=42.5,"B1",IF(Z246&gt;=36.5,"B2", IF(Z246&gt;=30.5,"C1",IF(Z246&gt;=24.5,"C2",IF(Z246&gt;=19.8,"D",IF(Z246&gt;=12.6,"E1",IF(Z246&gt;=12.5,"E2")))))))))</f>
        <v>C2</v>
      </c>
      <c r="AB246" s="64">
        <f t="shared" ref="AB246:AB251" si="82">L246+U246</f>
        <v>51.9</v>
      </c>
      <c r="AC246" s="3" t="str">
        <f t="shared" ref="AC246:AC251" si="83">IF(AB246&gt;=91,"A1",IF(AB246&gt;=81,"A2", IF(AB246&gt;=71,"B1",IF(AB246&gt;=61,"B2", IF(AB246&gt;=51,"C1",IF(AB246&gt;=41,"C2",IF(AB246&gt;=33,"D",IF(AB246&gt;=21,"E1",IF(AB246&gt;=20,"E2")))))))))</f>
        <v>C1</v>
      </c>
      <c r="AD246" s="63">
        <v>6</v>
      </c>
      <c r="AE246" s="4"/>
      <c r="AF246" s="17"/>
      <c r="AG246" s="26"/>
    </row>
    <row r="247" spans="1:33">
      <c r="A247" s="24"/>
      <c r="B247" s="15"/>
      <c r="C247" s="5"/>
      <c r="D247" s="27" t="s">
        <v>16</v>
      </c>
      <c r="E247" s="96"/>
      <c r="F247" s="3">
        <v>4.8</v>
      </c>
      <c r="G247" s="3" t="s">
        <v>36</v>
      </c>
      <c r="H247" s="3">
        <v>4.8</v>
      </c>
      <c r="I247" s="3" t="s">
        <v>36</v>
      </c>
      <c r="J247" s="3">
        <v>11</v>
      </c>
      <c r="K247" s="3" t="str">
        <f t="shared" si="73"/>
        <v>D</v>
      </c>
      <c r="L247" s="3">
        <f t="shared" si="74"/>
        <v>20.6</v>
      </c>
      <c r="M247" s="3" t="str">
        <f t="shared" si="75"/>
        <v>C2</v>
      </c>
      <c r="N247" s="102"/>
      <c r="O247" s="3">
        <v>6</v>
      </c>
      <c r="P247" s="3" t="s">
        <v>35</v>
      </c>
      <c r="Q247" s="3">
        <v>6.6</v>
      </c>
      <c r="R247" s="3" t="s">
        <v>33</v>
      </c>
      <c r="S247" s="44">
        <v>11.1</v>
      </c>
      <c r="T247" s="3" t="str">
        <f t="shared" si="76"/>
        <v>D</v>
      </c>
      <c r="U247" s="3">
        <f t="shared" si="77"/>
        <v>23.7</v>
      </c>
      <c r="V247" s="3" t="str">
        <f t="shared" si="78"/>
        <v>C2</v>
      </c>
      <c r="W247" s="102"/>
      <c r="X247" s="3">
        <f t="shared" si="72"/>
        <v>22.2</v>
      </c>
      <c r="Y247" s="3" t="str">
        <f t="shared" si="79"/>
        <v>C1</v>
      </c>
      <c r="Z247" s="3">
        <f t="shared" si="80"/>
        <v>22.1</v>
      </c>
      <c r="AA247" s="3" t="str">
        <f t="shared" si="81"/>
        <v>D</v>
      </c>
      <c r="AB247" s="64">
        <f t="shared" si="82"/>
        <v>44.3</v>
      </c>
      <c r="AC247" s="3" t="str">
        <f t="shared" si="83"/>
        <v>C2</v>
      </c>
      <c r="AD247" s="63">
        <v>5</v>
      </c>
      <c r="AE247" s="4"/>
      <c r="AF247" s="17"/>
      <c r="AG247" s="26"/>
    </row>
    <row r="248" spans="1:33">
      <c r="A248" s="24"/>
      <c r="B248" s="15"/>
      <c r="C248" s="5"/>
      <c r="D248" s="27" t="s">
        <v>29</v>
      </c>
      <c r="E248" s="96"/>
      <c r="F248" s="3">
        <v>4.5999999999999996</v>
      </c>
      <c r="G248" s="3" t="s">
        <v>36</v>
      </c>
      <c r="H248" s="3">
        <v>4.4000000000000004</v>
      </c>
      <c r="I248" s="3" t="s">
        <v>36</v>
      </c>
      <c r="J248" s="3">
        <v>9.9</v>
      </c>
      <c r="K248" s="3" t="str">
        <f t="shared" si="73"/>
        <v>D</v>
      </c>
      <c r="L248" s="3">
        <f t="shared" si="74"/>
        <v>18.899999999999999</v>
      </c>
      <c r="M248" s="3" t="str">
        <f t="shared" si="75"/>
        <v>D</v>
      </c>
      <c r="N248" s="102"/>
      <c r="O248" s="3">
        <v>4</v>
      </c>
      <c r="P248" s="3" t="s">
        <v>37</v>
      </c>
      <c r="Q248" s="3">
        <v>3.4</v>
      </c>
      <c r="R248" s="3" t="s">
        <v>37</v>
      </c>
      <c r="S248" s="44">
        <v>10</v>
      </c>
      <c r="T248" s="3" t="str">
        <f t="shared" si="76"/>
        <v>D</v>
      </c>
      <c r="U248" s="3">
        <f t="shared" si="77"/>
        <v>17.399999999999999</v>
      </c>
      <c r="V248" s="3" t="str">
        <f t="shared" si="78"/>
        <v>D</v>
      </c>
      <c r="W248" s="102"/>
      <c r="X248" s="3">
        <f t="shared" si="72"/>
        <v>16.399999999999999</v>
      </c>
      <c r="Y248" s="3" t="str">
        <f t="shared" si="79"/>
        <v>C2</v>
      </c>
      <c r="Z248" s="3">
        <f t="shared" si="80"/>
        <v>19.899999999999999</v>
      </c>
      <c r="AA248" s="3" t="str">
        <f t="shared" si="81"/>
        <v>D</v>
      </c>
      <c r="AB248" s="64">
        <f t="shared" si="82"/>
        <v>36.299999999999997</v>
      </c>
      <c r="AC248" s="3" t="str">
        <f t="shared" si="83"/>
        <v>D</v>
      </c>
      <c r="AD248" s="63">
        <v>4</v>
      </c>
      <c r="AE248" s="4"/>
      <c r="AF248" s="17"/>
      <c r="AG248" s="26"/>
    </row>
    <row r="249" spans="1:33">
      <c r="A249" s="24"/>
      <c r="B249" s="15"/>
      <c r="C249" s="5"/>
      <c r="D249" s="27"/>
      <c r="E249" s="96"/>
      <c r="F249" s="3"/>
      <c r="G249" s="3"/>
      <c r="H249" s="3"/>
      <c r="I249" s="3"/>
      <c r="J249" s="3"/>
      <c r="K249" s="3"/>
      <c r="L249" s="3"/>
      <c r="M249" s="3"/>
      <c r="N249" s="102"/>
      <c r="O249" s="3"/>
      <c r="P249" s="3"/>
      <c r="Q249" s="3"/>
      <c r="R249" s="3"/>
      <c r="S249" s="44"/>
      <c r="T249" s="3"/>
      <c r="U249" s="3"/>
      <c r="V249" s="3"/>
      <c r="W249" s="102"/>
      <c r="X249" s="3"/>
      <c r="Y249" s="3"/>
      <c r="Z249" s="3"/>
      <c r="AA249" s="3"/>
      <c r="AB249" s="64"/>
      <c r="AC249" s="3"/>
      <c r="AD249" s="63"/>
      <c r="AE249" s="4"/>
      <c r="AF249" s="17"/>
      <c r="AG249" s="26"/>
    </row>
    <row r="250" spans="1:33">
      <c r="A250" s="24"/>
      <c r="B250" s="15"/>
      <c r="C250" s="5"/>
      <c r="D250" s="27"/>
      <c r="E250" s="96"/>
      <c r="F250" s="3"/>
      <c r="G250" s="3"/>
      <c r="H250" s="3"/>
      <c r="I250" s="3"/>
      <c r="J250" s="3"/>
      <c r="K250" s="3"/>
      <c r="L250" s="3"/>
      <c r="M250" s="3"/>
      <c r="N250" s="102"/>
      <c r="O250" s="44"/>
      <c r="P250" s="44"/>
      <c r="Q250" s="44"/>
      <c r="R250" s="3"/>
      <c r="S250" s="44"/>
      <c r="T250" s="3"/>
      <c r="U250" s="3"/>
      <c r="V250" s="3"/>
      <c r="W250" s="102"/>
      <c r="X250" s="3"/>
      <c r="Y250" s="3"/>
      <c r="Z250" s="3"/>
      <c r="AA250" s="3"/>
      <c r="AB250" s="64"/>
      <c r="AC250" s="3"/>
      <c r="AD250" s="63"/>
      <c r="AE250" s="4"/>
      <c r="AF250" s="17"/>
      <c r="AG250" s="26"/>
    </row>
    <row r="251" spans="1:33">
      <c r="A251" s="24"/>
      <c r="B251" s="15"/>
      <c r="C251" s="5"/>
      <c r="D251" s="27" t="s">
        <v>17</v>
      </c>
      <c r="E251" s="96"/>
      <c r="F251" s="3">
        <v>5.6</v>
      </c>
      <c r="G251" s="3" t="s">
        <v>35</v>
      </c>
      <c r="H251" s="3">
        <v>9</v>
      </c>
      <c r="I251" s="3" t="s">
        <v>34</v>
      </c>
      <c r="J251" s="3">
        <v>9.9</v>
      </c>
      <c r="K251" s="3" t="s">
        <v>37</v>
      </c>
      <c r="L251" s="3">
        <f t="shared" si="74"/>
        <v>24.5</v>
      </c>
      <c r="M251" s="3" t="str">
        <f t="shared" si="75"/>
        <v>C2</v>
      </c>
      <c r="N251" s="102"/>
      <c r="O251" s="44">
        <v>5.4</v>
      </c>
      <c r="P251" s="44" t="s">
        <v>35</v>
      </c>
      <c r="Q251" s="44">
        <v>5</v>
      </c>
      <c r="R251" s="3" t="s">
        <v>36</v>
      </c>
      <c r="S251" s="44">
        <v>11</v>
      </c>
      <c r="T251" s="3" t="str">
        <f t="shared" si="76"/>
        <v>D</v>
      </c>
      <c r="U251" s="3">
        <f t="shared" si="77"/>
        <v>21.4</v>
      </c>
      <c r="V251" s="3" t="str">
        <f t="shared" si="78"/>
        <v>C2</v>
      </c>
      <c r="W251" s="102"/>
      <c r="X251" s="3">
        <f t="shared" si="72"/>
        <v>25</v>
      </c>
      <c r="Y251" s="3" t="str">
        <f t="shared" si="79"/>
        <v>B2</v>
      </c>
      <c r="Z251" s="3">
        <f t="shared" si="80"/>
        <v>20.9</v>
      </c>
      <c r="AA251" s="3" t="str">
        <f t="shared" si="81"/>
        <v>D</v>
      </c>
      <c r="AB251" s="64">
        <f t="shared" si="82"/>
        <v>45.9</v>
      </c>
      <c r="AC251" s="3" t="str">
        <f t="shared" si="83"/>
        <v>C2</v>
      </c>
      <c r="AD251" s="63">
        <v>5</v>
      </c>
      <c r="AE251" s="4"/>
      <c r="AF251" s="17"/>
      <c r="AG251" s="26"/>
    </row>
    <row r="252" spans="1:33">
      <c r="A252" s="24"/>
      <c r="B252" s="15"/>
      <c r="C252" s="5"/>
      <c r="D252" s="27" t="s">
        <v>30</v>
      </c>
      <c r="E252" s="96"/>
      <c r="F252" s="3"/>
      <c r="G252" s="3"/>
      <c r="H252" s="3"/>
      <c r="I252" s="3"/>
      <c r="J252" s="3">
        <v>13.5</v>
      </c>
      <c r="K252" s="3" t="s">
        <v>36</v>
      </c>
      <c r="L252" s="3"/>
      <c r="M252" s="3"/>
      <c r="N252" s="102"/>
      <c r="O252" s="44"/>
      <c r="P252" s="44"/>
      <c r="Q252" s="44"/>
      <c r="R252" s="3"/>
      <c r="S252" s="44">
        <v>21.6</v>
      </c>
      <c r="T252" s="3" t="str">
        <f t="shared" si="76"/>
        <v>B1</v>
      </c>
      <c r="U252" s="3"/>
      <c r="V252" s="3"/>
      <c r="W252" s="102"/>
      <c r="X252" s="3"/>
      <c r="Y252" s="3"/>
      <c r="Z252" s="3">
        <f t="shared" si="80"/>
        <v>35.1</v>
      </c>
      <c r="AA252" s="3" t="str">
        <f t="shared" si="81"/>
        <v>C1</v>
      </c>
      <c r="AB252" s="64"/>
      <c r="AC252" s="3"/>
      <c r="AD252" s="51"/>
      <c r="AE252" s="4"/>
      <c r="AF252" s="17"/>
      <c r="AG252" s="26"/>
    </row>
    <row r="253" spans="1:33">
      <c r="A253" s="24"/>
      <c r="B253" s="15"/>
      <c r="C253" s="5"/>
      <c r="D253" s="27" t="s">
        <v>79</v>
      </c>
      <c r="E253" s="96"/>
      <c r="F253" s="3"/>
      <c r="G253" s="3"/>
      <c r="H253" s="3"/>
      <c r="I253" s="3"/>
      <c r="J253" s="3">
        <v>10</v>
      </c>
      <c r="K253" s="3" t="s">
        <v>37</v>
      </c>
      <c r="L253" s="3"/>
      <c r="M253" s="3"/>
      <c r="N253" s="102"/>
      <c r="O253" s="44"/>
      <c r="P253" s="44"/>
      <c r="Q253" s="44"/>
      <c r="R253" s="3"/>
      <c r="S253" s="44">
        <v>10</v>
      </c>
      <c r="T253" s="3" t="str">
        <f t="shared" si="76"/>
        <v>D</v>
      </c>
      <c r="U253" s="3"/>
      <c r="V253" s="3"/>
      <c r="W253" s="102"/>
      <c r="X253" s="3"/>
      <c r="Y253" s="3"/>
      <c r="Z253" s="3">
        <f t="shared" si="80"/>
        <v>20</v>
      </c>
      <c r="AA253" s="3" t="str">
        <f t="shared" si="81"/>
        <v>D</v>
      </c>
      <c r="AB253" s="64"/>
      <c r="AC253" s="3"/>
      <c r="AD253" s="51"/>
      <c r="AE253" s="4"/>
      <c r="AF253" s="17"/>
      <c r="AG253" s="26"/>
    </row>
    <row r="254" spans="1:33">
      <c r="A254" s="24"/>
      <c r="B254" s="15"/>
      <c r="C254" s="5"/>
      <c r="D254" s="109" t="s">
        <v>18</v>
      </c>
      <c r="E254" s="96"/>
      <c r="F254" s="82"/>
      <c r="G254" s="83"/>
      <c r="H254" s="82"/>
      <c r="I254" s="83"/>
      <c r="J254" s="82"/>
      <c r="K254" s="83"/>
      <c r="L254" s="82"/>
      <c r="M254" s="83"/>
      <c r="N254" s="102"/>
      <c r="O254" s="82"/>
      <c r="P254" s="83"/>
      <c r="Q254" s="86"/>
      <c r="R254" s="87"/>
      <c r="S254" s="82"/>
      <c r="T254" s="83"/>
      <c r="U254" s="82"/>
      <c r="V254" s="83"/>
      <c r="W254" s="102"/>
      <c r="X254" s="82" t="s">
        <v>99</v>
      </c>
      <c r="Y254" s="83"/>
      <c r="Z254" s="82"/>
      <c r="AA254" s="83"/>
      <c r="AB254" s="74"/>
      <c r="AC254" s="75"/>
      <c r="AD254" s="112"/>
      <c r="AE254" s="4"/>
      <c r="AF254" s="17"/>
      <c r="AG254" s="26"/>
    </row>
    <row r="255" spans="1:33" ht="15.75" thickBot="1">
      <c r="A255" s="24"/>
      <c r="B255" s="15"/>
      <c r="C255" s="5"/>
      <c r="D255" s="110"/>
      <c r="E255" s="97"/>
      <c r="F255" s="84"/>
      <c r="G255" s="85"/>
      <c r="H255" s="84"/>
      <c r="I255" s="85"/>
      <c r="J255" s="84"/>
      <c r="K255" s="85"/>
      <c r="L255" s="84"/>
      <c r="M255" s="85"/>
      <c r="N255" s="103"/>
      <c r="O255" s="84"/>
      <c r="P255" s="85"/>
      <c r="Q255" s="88"/>
      <c r="R255" s="89"/>
      <c r="S255" s="84"/>
      <c r="T255" s="85"/>
      <c r="U255" s="84"/>
      <c r="V255" s="85"/>
      <c r="W255" s="103"/>
      <c r="X255" s="84"/>
      <c r="Y255" s="85"/>
      <c r="Z255" s="84"/>
      <c r="AA255" s="85"/>
      <c r="AB255" s="76"/>
      <c r="AC255" s="77"/>
      <c r="AD255" s="113"/>
      <c r="AE255" s="4"/>
      <c r="AF255" s="17"/>
      <c r="AG255" s="26"/>
    </row>
    <row r="256" spans="1:33" ht="15.75" thickBot="1">
      <c r="A256" s="24"/>
      <c r="B256" s="15"/>
      <c r="C256" s="6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36"/>
      <c r="R256" s="37"/>
      <c r="S256" s="36"/>
      <c r="T256" s="55"/>
      <c r="U256" s="7"/>
      <c r="V256" s="55"/>
      <c r="W256" s="7"/>
      <c r="X256" s="7"/>
      <c r="Y256" s="7"/>
      <c r="Z256" s="7"/>
      <c r="AA256" s="7"/>
      <c r="AB256" s="49"/>
      <c r="AC256" s="7"/>
      <c r="AD256" s="36"/>
      <c r="AE256" s="11"/>
      <c r="AF256" s="17"/>
      <c r="AG256" s="26"/>
    </row>
    <row r="257" spans="1:33">
      <c r="A257" s="24"/>
      <c r="B257" s="15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31"/>
      <c r="R257" s="32"/>
      <c r="S257" s="31"/>
      <c r="T257" s="56"/>
      <c r="U257" s="16"/>
      <c r="V257" s="56"/>
      <c r="W257" s="16"/>
      <c r="X257" s="16"/>
      <c r="Y257" s="16"/>
      <c r="Z257" s="16"/>
      <c r="AA257" s="16"/>
      <c r="AB257" s="47"/>
      <c r="AC257" s="16"/>
      <c r="AD257" s="31"/>
      <c r="AE257" s="16"/>
      <c r="AF257" s="17"/>
      <c r="AG257" s="26"/>
    </row>
    <row r="258" spans="1:33">
      <c r="A258" s="24"/>
      <c r="B258" s="15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31"/>
      <c r="R258" s="32"/>
      <c r="S258" s="31"/>
      <c r="T258" s="56"/>
      <c r="U258" s="16"/>
      <c r="V258" s="56"/>
      <c r="W258" s="16"/>
      <c r="X258" s="16"/>
      <c r="Y258" s="16"/>
      <c r="Z258" s="16"/>
      <c r="AA258" s="16"/>
      <c r="AB258" s="47"/>
      <c r="AC258" s="16"/>
      <c r="AD258" s="31"/>
      <c r="AE258" s="16"/>
      <c r="AF258" s="17"/>
      <c r="AG258" s="26"/>
    </row>
    <row r="259" spans="1:33">
      <c r="A259" s="24"/>
      <c r="B259" s="15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31"/>
      <c r="R259" s="70" t="s">
        <v>113</v>
      </c>
      <c r="S259" s="70"/>
      <c r="T259" s="70"/>
      <c r="U259" s="70"/>
      <c r="V259" s="70"/>
      <c r="W259" s="16"/>
      <c r="X259" s="16"/>
      <c r="Y259" s="16"/>
      <c r="Z259" s="16"/>
      <c r="AA259" s="70"/>
      <c r="AB259" s="70"/>
      <c r="AC259" s="70"/>
      <c r="AD259" s="70"/>
      <c r="AE259" s="16"/>
      <c r="AF259" s="17"/>
      <c r="AG259" s="26"/>
    </row>
    <row r="260" spans="1:33">
      <c r="A260" s="24"/>
      <c r="B260" s="15"/>
      <c r="C260" s="16"/>
      <c r="D260" s="80" t="s">
        <v>24</v>
      </c>
      <c r="E260" s="80"/>
      <c r="F260" s="80"/>
      <c r="G260" s="80"/>
      <c r="H260" s="16"/>
      <c r="I260" s="80" t="s">
        <v>24</v>
      </c>
      <c r="J260" s="80"/>
      <c r="K260" s="80"/>
      <c r="L260" s="80"/>
      <c r="M260" s="80"/>
      <c r="N260" s="16"/>
      <c r="O260" s="16"/>
      <c r="P260" s="16"/>
      <c r="Q260" s="31"/>
      <c r="R260" s="80" t="s">
        <v>25</v>
      </c>
      <c r="S260" s="80"/>
      <c r="T260" s="80"/>
      <c r="U260" s="80"/>
      <c r="V260" s="80"/>
      <c r="W260" s="16"/>
      <c r="X260" s="16"/>
      <c r="Y260" s="16"/>
      <c r="Z260" s="81" t="s">
        <v>25</v>
      </c>
      <c r="AA260" s="81"/>
      <c r="AB260" s="81"/>
      <c r="AC260" s="81"/>
      <c r="AD260" s="31"/>
      <c r="AE260" s="16"/>
      <c r="AF260" s="17"/>
      <c r="AG260" s="26"/>
    </row>
    <row r="261" spans="1:33">
      <c r="A261" s="24"/>
      <c r="B261" s="15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31"/>
      <c r="R261" s="32"/>
      <c r="S261" s="31"/>
      <c r="T261" s="56"/>
      <c r="U261" s="16"/>
      <c r="V261" s="56"/>
      <c r="W261" s="16"/>
      <c r="X261" s="16"/>
      <c r="Y261" s="16"/>
      <c r="Z261" s="16"/>
      <c r="AA261" s="16"/>
      <c r="AB261" s="47"/>
      <c r="AC261" s="16"/>
      <c r="AD261" s="31"/>
      <c r="AE261" s="16"/>
      <c r="AF261" s="17"/>
      <c r="AG261" s="26"/>
    </row>
    <row r="262" spans="1:33">
      <c r="A262" s="24"/>
      <c r="B262" s="15"/>
      <c r="C262" s="16"/>
      <c r="D262" s="18" t="s">
        <v>27</v>
      </c>
      <c r="E262" s="18"/>
      <c r="F262" s="18"/>
      <c r="G262" s="18"/>
      <c r="H262" s="18"/>
      <c r="I262" s="69" t="s">
        <v>22</v>
      </c>
      <c r="J262" s="69"/>
      <c r="K262" s="69"/>
      <c r="L262" s="69"/>
      <c r="M262" s="69"/>
      <c r="N262" s="69"/>
      <c r="O262" s="69"/>
      <c r="P262" s="18"/>
      <c r="Q262" s="31"/>
      <c r="R262" s="70" t="s">
        <v>21</v>
      </c>
      <c r="S262" s="70"/>
      <c r="T262" s="70"/>
      <c r="U262" s="70"/>
      <c r="V262" s="70"/>
      <c r="W262" s="70"/>
      <c r="X262" s="18"/>
      <c r="Y262" s="70" t="s">
        <v>23</v>
      </c>
      <c r="Z262" s="70"/>
      <c r="AA262" s="70"/>
      <c r="AB262" s="70"/>
      <c r="AC262" s="70"/>
      <c r="AD262" s="70"/>
      <c r="AE262" s="16"/>
      <c r="AF262" s="17"/>
      <c r="AG262" s="26"/>
    </row>
    <row r="263" spans="1:33" ht="15.75" thickBot="1">
      <c r="A263" s="24"/>
      <c r="B263" s="19"/>
      <c r="C263" s="20"/>
      <c r="D263" s="20"/>
      <c r="E263" s="20"/>
      <c r="F263" s="20"/>
      <c r="G263" s="20"/>
      <c r="H263" s="20"/>
      <c r="I263" s="20"/>
      <c r="J263" s="20"/>
      <c r="K263" s="20"/>
      <c r="L263" s="20"/>
      <c r="M263" s="20"/>
      <c r="N263" s="20"/>
      <c r="O263" s="20"/>
      <c r="P263" s="20"/>
      <c r="Q263" s="38"/>
      <c r="R263" s="39"/>
      <c r="S263" s="38"/>
      <c r="T263" s="57"/>
      <c r="U263" s="20"/>
      <c r="V263" s="57"/>
      <c r="W263" s="20"/>
      <c r="X263" s="20"/>
      <c r="Y263" s="20"/>
      <c r="Z263" s="20"/>
      <c r="AA263" s="20"/>
      <c r="AB263" s="50"/>
      <c r="AC263" s="20"/>
      <c r="AD263" s="38"/>
      <c r="AE263" s="20"/>
      <c r="AF263" s="21"/>
      <c r="AG263" s="26"/>
    </row>
    <row r="264" spans="1:33" ht="15.75" thickBot="1">
      <c r="A264" s="71"/>
      <c r="B264" s="72"/>
      <c r="C264" s="72"/>
      <c r="D264" s="72"/>
      <c r="E264" s="72"/>
      <c r="F264" s="72"/>
      <c r="G264" s="72"/>
      <c r="H264" s="72"/>
      <c r="I264" s="72"/>
      <c r="J264" s="72"/>
      <c r="K264" s="72"/>
      <c r="L264" s="72"/>
      <c r="M264" s="72"/>
      <c r="N264" s="72"/>
      <c r="O264" s="72"/>
      <c r="P264" s="72"/>
      <c r="Q264" s="72"/>
      <c r="R264" s="72"/>
      <c r="S264" s="72"/>
      <c r="T264" s="72"/>
      <c r="U264" s="72"/>
      <c r="V264" s="72"/>
      <c r="W264" s="72"/>
      <c r="X264" s="72"/>
      <c r="Y264" s="72"/>
      <c r="Z264" s="72"/>
      <c r="AA264" s="72"/>
      <c r="AB264" s="72"/>
      <c r="AC264" s="72"/>
      <c r="AD264" s="72"/>
      <c r="AE264" s="72"/>
      <c r="AF264" s="72"/>
      <c r="AG264" s="73"/>
    </row>
    <row r="270" spans="1:33" ht="15.75" thickBot="1"/>
    <row r="271" spans="1:33" ht="15.75" thickBot="1">
      <c r="A271" s="23"/>
      <c r="B271" s="22"/>
      <c r="C271" s="22"/>
      <c r="D271" s="22"/>
      <c r="E271" s="22"/>
      <c r="F271" s="22"/>
      <c r="G271" s="22"/>
      <c r="H271" s="22"/>
      <c r="I271" s="22"/>
      <c r="J271" s="22"/>
      <c r="K271" s="22"/>
      <c r="L271" s="22"/>
      <c r="M271" s="22"/>
      <c r="N271" s="22"/>
      <c r="O271" s="22"/>
      <c r="P271" s="22"/>
      <c r="Q271" s="29"/>
      <c r="R271" s="30"/>
      <c r="S271" s="29"/>
      <c r="T271" s="53"/>
      <c r="U271" s="22"/>
      <c r="V271" s="53"/>
      <c r="W271" s="22"/>
      <c r="X271" s="22"/>
      <c r="Y271" s="22"/>
      <c r="Z271" s="22"/>
      <c r="AA271" s="22"/>
      <c r="AB271" s="46"/>
      <c r="AC271" s="22"/>
      <c r="AD271" s="29"/>
      <c r="AE271" s="22"/>
      <c r="AF271" s="22"/>
      <c r="AG271" s="25"/>
    </row>
    <row r="272" spans="1:33" ht="24">
      <c r="A272" s="24"/>
      <c r="B272" s="12"/>
      <c r="C272" s="13"/>
      <c r="D272" s="111" t="s">
        <v>0</v>
      </c>
      <c r="E272" s="111"/>
      <c r="F272" s="111"/>
      <c r="G272" s="111"/>
      <c r="H272" s="111"/>
      <c r="I272" s="111"/>
      <c r="J272" s="111"/>
      <c r="K272" s="111"/>
      <c r="L272" s="111"/>
      <c r="M272" s="111"/>
      <c r="N272" s="111"/>
      <c r="O272" s="111"/>
      <c r="P272" s="111"/>
      <c r="Q272" s="111"/>
      <c r="R272" s="111"/>
      <c r="S272" s="111"/>
      <c r="T272" s="111"/>
      <c r="U272" s="111"/>
      <c r="V272" s="111"/>
      <c r="W272" s="111"/>
      <c r="X272" s="111"/>
      <c r="Y272" s="111"/>
      <c r="Z272" s="111"/>
      <c r="AA272" s="111"/>
      <c r="AB272" s="111"/>
      <c r="AC272" s="111"/>
      <c r="AD272" s="111"/>
      <c r="AE272" s="13"/>
      <c r="AF272" s="14"/>
      <c r="AG272" s="26"/>
    </row>
    <row r="273" spans="1:33" ht="22.5">
      <c r="A273" s="24"/>
      <c r="B273" s="15"/>
      <c r="C273" s="16"/>
      <c r="D273" s="90" t="s">
        <v>26</v>
      </c>
      <c r="E273" s="90"/>
      <c r="F273" s="90"/>
      <c r="G273" s="90"/>
      <c r="H273" s="90"/>
      <c r="I273" s="90"/>
      <c r="J273" s="90"/>
      <c r="K273" s="90"/>
      <c r="L273" s="90"/>
      <c r="M273" s="90"/>
      <c r="N273" s="90"/>
      <c r="O273" s="90"/>
      <c r="P273" s="90"/>
      <c r="Q273" s="90"/>
      <c r="R273" s="90"/>
      <c r="S273" s="90"/>
      <c r="T273" s="90"/>
      <c r="U273" s="90"/>
      <c r="V273" s="90"/>
      <c r="W273" s="90"/>
      <c r="X273" s="90"/>
      <c r="Y273" s="90"/>
      <c r="Z273" s="90"/>
      <c r="AA273" s="90"/>
      <c r="AB273" s="90"/>
      <c r="AC273" s="90"/>
      <c r="AD273" s="90"/>
      <c r="AE273" s="16"/>
      <c r="AF273" s="17"/>
      <c r="AG273" s="26"/>
    </row>
    <row r="274" spans="1:33" ht="15.75">
      <c r="A274" s="24"/>
      <c r="B274" s="15"/>
      <c r="C274" s="16"/>
      <c r="D274" s="91" t="s">
        <v>83</v>
      </c>
      <c r="E274" s="91"/>
      <c r="F274" s="91"/>
      <c r="G274" s="91"/>
      <c r="H274" s="91"/>
      <c r="I274" s="91"/>
      <c r="J274" s="91"/>
      <c r="K274" s="91"/>
      <c r="L274" s="91"/>
      <c r="M274" s="91"/>
      <c r="N274" s="91"/>
      <c r="O274" s="91"/>
      <c r="P274" s="91"/>
      <c r="Q274" s="91"/>
      <c r="R274" s="91"/>
      <c r="S274" s="91"/>
      <c r="T274" s="91"/>
      <c r="U274" s="91"/>
      <c r="V274" s="91"/>
      <c r="W274" s="91"/>
      <c r="X274" s="91"/>
      <c r="Y274" s="91"/>
      <c r="Z274" s="91"/>
      <c r="AA274" s="91"/>
      <c r="AB274" s="91"/>
      <c r="AC274" s="91"/>
      <c r="AD274" s="91"/>
      <c r="AE274" s="16"/>
      <c r="AF274" s="17"/>
      <c r="AG274" s="26"/>
    </row>
    <row r="275" spans="1:33">
      <c r="A275" s="24"/>
      <c r="B275" s="15"/>
      <c r="C275" s="16"/>
      <c r="D275" s="43"/>
      <c r="E275" s="43"/>
      <c r="F275" s="43"/>
      <c r="G275" s="43"/>
      <c r="H275" s="43"/>
      <c r="I275" s="43"/>
      <c r="J275" s="43"/>
      <c r="K275" s="43"/>
      <c r="L275" s="43"/>
      <c r="M275" s="43"/>
      <c r="N275" s="43"/>
      <c r="O275" s="43"/>
      <c r="P275" s="43"/>
      <c r="Q275" s="31"/>
      <c r="R275" s="32"/>
      <c r="S275" s="31"/>
      <c r="T275" s="42"/>
      <c r="U275" s="43"/>
      <c r="V275" s="42"/>
      <c r="W275" s="43"/>
      <c r="X275" s="43"/>
      <c r="Y275" s="43"/>
      <c r="Z275" s="43"/>
      <c r="AA275" s="43"/>
      <c r="AB275" s="47"/>
      <c r="AC275" s="43"/>
      <c r="AD275" s="31"/>
      <c r="AE275" s="16"/>
      <c r="AF275" s="17"/>
      <c r="AG275" s="26"/>
    </row>
    <row r="276" spans="1:33" ht="15.75">
      <c r="A276" s="24"/>
      <c r="B276" s="15"/>
      <c r="C276" s="16"/>
      <c r="D276" s="91" t="s">
        <v>52</v>
      </c>
      <c r="E276" s="91"/>
      <c r="F276" s="91"/>
      <c r="G276" s="91"/>
      <c r="H276" s="91"/>
      <c r="I276" s="91"/>
      <c r="J276" s="91"/>
      <c r="K276" s="91"/>
      <c r="L276" s="91"/>
      <c r="M276" s="91"/>
      <c r="N276" s="91"/>
      <c r="O276" s="91"/>
      <c r="P276" s="91"/>
      <c r="Q276" s="91"/>
      <c r="R276" s="91"/>
      <c r="S276" s="91"/>
      <c r="T276" s="91"/>
      <c r="U276" s="91"/>
      <c r="V276" s="91"/>
      <c r="W276" s="91"/>
      <c r="X276" s="91"/>
      <c r="Y276" s="91"/>
      <c r="Z276" s="91"/>
      <c r="AA276" s="91"/>
      <c r="AB276" s="91"/>
      <c r="AC276" s="91"/>
      <c r="AD276" s="91"/>
      <c r="AE276" s="16"/>
      <c r="AF276" s="17"/>
      <c r="AG276" s="26"/>
    </row>
    <row r="277" spans="1:33">
      <c r="A277" s="24"/>
      <c r="B277" s="15"/>
      <c r="C277" s="16"/>
      <c r="D277" s="43"/>
      <c r="E277" s="43"/>
      <c r="F277" s="43"/>
      <c r="G277" s="43"/>
      <c r="H277" s="43"/>
      <c r="I277" s="43"/>
      <c r="J277" s="43"/>
      <c r="K277" s="43"/>
      <c r="L277" s="43"/>
      <c r="M277" s="43"/>
      <c r="N277" s="43"/>
      <c r="O277" s="43"/>
      <c r="P277" s="43"/>
      <c r="Q277" s="31"/>
      <c r="R277" s="32"/>
      <c r="S277" s="31"/>
      <c r="T277" s="42"/>
      <c r="U277" s="43"/>
      <c r="V277" s="42"/>
      <c r="W277" s="43"/>
      <c r="X277" s="43"/>
      <c r="Y277" s="43"/>
      <c r="Z277" s="43"/>
      <c r="AA277" s="43"/>
      <c r="AB277" s="47"/>
      <c r="AC277" s="43"/>
      <c r="AD277" s="31"/>
      <c r="AE277" s="16"/>
      <c r="AF277" s="17"/>
      <c r="AG277" s="26"/>
    </row>
    <row r="278" spans="1:33" ht="15.75">
      <c r="A278" s="24"/>
      <c r="B278" s="15"/>
      <c r="C278" s="16"/>
      <c r="D278" s="91" t="s">
        <v>53</v>
      </c>
      <c r="E278" s="91"/>
      <c r="F278" s="91"/>
      <c r="G278" s="91"/>
      <c r="H278" s="91"/>
      <c r="I278" s="91"/>
      <c r="J278" s="91"/>
      <c r="K278" s="91"/>
      <c r="L278" s="91"/>
      <c r="M278" s="91"/>
      <c r="N278" s="91"/>
      <c r="O278" s="91"/>
      <c r="P278" s="91"/>
      <c r="Q278" s="91"/>
      <c r="R278" s="91"/>
      <c r="S278" s="91"/>
      <c r="T278" s="91"/>
      <c r="U278" s="91"/>
      <c r="V278" s="91"/>
      <c r="W278" s="91"/>
      <c r="X278" s="91"/>
      <c r="Y278" s="91"/>
      <c r="Z278" s="91"/>
      <c r="AA278" s="91"/>
      <c r="AB278" s="91"/>
      <c r="AC278" s="91"/>
      <c r="AD278" s="91"/>
      <c r="AE278" s="16"/>
      <c r="AF278" s="17"/>
      <c r="AG278" s="26"/>
    </row>
    <row r="279" spans="1:33" ht="16.5" thickBot="1">
      <c r="A279" s="24"/>
      <c r="B279" s="15"/>
      <c r="C279" s="16"/>
      <c r="D279" s="45"/>
      <c r="E279" s="45"/>
      <c r="F279" s="45"/>
      <c r="G279" s="45"/>
      <c r="H279" s="45"/>
      <c r="I279" s="45"/>
      <c r="J279" s="45"/>
      <c r="K279" s="45"/>
      <c r="L279" s="45"/>
      <c r="M279" s="45"/>
      <c r="N279" s="45"/>
      <c r="O279" s="45"/>
      <c r="P279" s="45"/>
      <c r="Q279" s="33"/>
      <c r="R279" s="32"/>
      <c r="S279" s="33"/>
      <c r="T279" s="45"/>
      <c r="U279" s="45"/>
      <c r="V279" s="45"/>
      <c r="W279" s="45"/>
      <c r="X279" s="45"/>
      <c r="Y279" s="45"/>
      <c r="Z279" s="45"/>
      <c r="AA279" s="45"/>
      <c r="AB279" s="33"/>
      <c r="AC279" s="45"/>
      <c r="AD279" s="33"/>
      <c r="AE279" s="16"/>
      <c r="AF279" s="17"/>
      <c r="AG279" s="26"/>
    </row>
    <row r="280" spans="1:33" ht="15.75" thickBot="1">
      <c r="A280" s="24"/>
      <c r="B280" s="15"/>
      <c r="C280" s="8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34"/>
      <c r="R280" s="35"/>
      <c r="S280" s="34"/>
      <c r="T280" s="54"/>
      <c r="U280" s="9"/>
      <c r="V280" s="54"/>
      <c r="W280" s="9"/>
      <c r="X280" s="9"/>
      <c r="Y280" s="9"/>
      <c r="Z280" s="9"/>
      <c r="AA280" s="9"/>
      <c r="AB280" s="48"/>
      <c r="AC280" s="9"/>
      <c r="AD280" s="34"/>
      <c r="AE280" s="10"/>
      <c r="AF280" s="17"/>
      <c r="AG280" s="26"/>
    </row>
    <row r="281" spans="1:33" ht="15" customHeight="1">
      <c r="A281" s="24"/>
      <c r="B281" s="15"/>
      <c r="C281" s="5"/>
      <c r="D281" s="92" t="s">
        <v>1</v>
      </c>
      <c r="E281" s="95"/>
      <c r="F281" s="98" t="s">
        <v>20</v>
      </c>
      <c r="G281" s="99"/>
      <c r="H281" s="99"/>
      <c r="I281" s="99"/>
      <c r="J281" s="99"/>
      <c r="K281" s="99"/>
      <c r="L281" s="99"/>
      <c r="M281" s="100"/>
      <c r="N281" s="101"/>
      <c r="O281" s="98" t="s">
        <v>2</v>
      </c>
      <c r="P281" s="99"/>
      <c r="Q281" s="99"/>
      <c r="R281" s="99"/>
      <c r="S281" s="99"/>
      <c r="T281" s="99"/>
      <c r="U281" s="99"/>
      <c r="V281" s="100"/>
      <c r="W281" s="101"/>
      <c r="X281" s="98" t="s">
        <v>3</v>
      </c>
      <c r="Y281" s="99"/>
      <c r="Z281" s="99"/>
      <c r="AA281" s="99"/>
      <c r="AB281" s="99"/>
      <c r="AC281" s="99"/>
      <c r="AD281" s="104"/>
      <c r="AE281" s="4"/>
      <c r="AF281" s="17"/>
      <c r="AG281" s="26"/>
    </row>
    <row r="282" spans="1:33" ht="15" customHeight="1">
      <c r="A282" s="24"/>
      <c r="B282" s="15"/>
      <c r="C282" s="5"/>
      <c r="D282" s="93"/>
      <c r="E282" s="96"/>
      <c r="F282" s="105" t="s">
        <v>4</v>
      </c>
      <c r="G282" s="106"/>
      <c r="H282" s="105" t="s">
        <v>5</v>
      </c>
      <c r="I282" s="106"/>
      <c r="J282" s="105" t="s">
        <v>28</v>
      </c>
      <c r="K282" s="106"/>
      <c r="L282" s="105" t="s">
        <v>7</v>
      </c>
      <c r="M282" s="106"/>
      <c r="N282" s="102"/>
      <c r="O282" s="105" t="s">
        <v>8</v>
      </c>
      <c r="P282" s="106"/>
      <c r="Q282" s="105" t="s">
        <v>9</v>
      </c>
      <c r="R282" s="106"/>
      <c r="S282" s="105" t="s">
        <v>10</v>
      </c>
      <c r="T282" s="106"/>
      <c r="U282" s="105" t="s">
        <v>7</v>
      </c>
      <c r="V282" s="106"/>
      <c r="W282" s="102"/>
      <c r="X282" s="105" t="s">
        <v>11</v>
      </c>
      <c r="Y282" s="106"/>
      <c r="Z282" s="105" t="s">
        <v>6</v>
      </c>
      <c r="AA282" s="106"/>
      <c r="AB282" s="105" t="s">
        <v>12</v>
      </c>
      <c r="AC282" s="106"/>
      <c r="AD282" s="107" t="s">
        <v>19</v>
      </c>
      <c r="AE282" s="4"/>
      <c r="AF282" s="17"/>
      <c r="AG282" s="26"/>
    </row>
    <row r="283" spans="1:33" ht="15" customHeight="1">
      <c r="A283" s="24"/>
      <c r="B283" s="15"/>
      <c r="C283" s="5"/>
      <c r="D283" s="94"/>
      <c r="E283" s="96"/>
      <c r="F283" s="2">
        <v>0.1</v>
      </c>
      <c r="G283" s="3" t="s">
        <v>13</v>
      </c>
      <c r="H283" s="2">
        <v>0.1</v>
      </c>
      <c r="I283" s="3" t="s">
        <v>13</v>
      </c>
      <c r="J283" s="2">
        <v>0.3</v>
      </c>
      <c r="K283" s="3" t="s">
        <v>13</v>
      </c>
      <c r="L283" s="2">
        <v>0.5</v>
      </c>
      <c r="M283" s="3" t="s">
        <v>13</v>
      </c>
      <c r="N283" s="102"/>
      <c r="O283" s="2">
        <v>0.1</v>
      </c>
      <c r="P283" s="3" t="s">
        <v>13</v>
      </c>
      <c r="Q283" s="2">
        <v>0.1</v>
      </c>
      <c r="R283" s="3" t="s">
        <v>13</v>
      </c>
      <c r="S283" s="2">
        <v>0.3</v>
      </c>
      <c r="T283" s="3" t="s">
        <v>13</v>
      </c>
      <c r="U283" s="2">
        <v>0.5</v>
      </c>
      <c r="V283" s="3" t="s">
        <v>13</v>
      </c>
      <c r="W283" s="102"/>
      <c r="X283" s="2">
        <v>0.4</v>
      </c>
      <c r="Y283" s="3" t="s">
        <v>13</v>
      </c>
      <c r="Z283" s="2">
        <v>0.6</v>
      </c>
      <c r="AA283" s="3" t="s">
        <v>13</v>
      </c>
      <c r="AB283" s="2">
        <v>1</v>
      </c>
      <c r="AC283" s="3" t="s">
        <v>13</v>
      </c>
      <c r="AD283" s="108"/>
      <c r="AE283" s="4"/>
      <c r="AF283" s="17"/>
      <c r="AG283" s="26"/>
    </row>
    <row r="284" spans="1:33">
      <c r="A284" s="24"/>
      <c r="B284" s="15"/>
      <c r="C284" s="5"/>
      <c r="D284" s="27" t="s">
        <v>14</v>
      </c>
      <c r="E284" s="96"/>
      <c r="F284" s="3">
        <v>6.5</v>
      </c>
      <c r="G284" s="3" t="s">
        <v>33</v>
      </c>
      <c r="H284" s="3">
        <v>5.8</v>
      </c>
      <c r="I284" s="3" t="s">
        <v>35</v>
      </c>
      <c r="J284" s="3">
        <v>12.9</v>
      </c>
      <c r="K284" s="3" t="str">
        <f>IF(J284&gt;=27.3,"A1",IF(J284&gt;=24.3,"A2", IF(J284&gt;=21.3,"B1",IF(J284&gt;=18.3,"B2", IF(J284&gt;=15.3,"C1",IF(J284&gt;=12.3,"C2",IF(J284&gt;=9.9,"D",IF(J284&gt;=6.3,"E1",IF(J284&gt;=6.2,"E2")))))))))</f>
        <v>C2</v>
      </c>
      <c r="L284" s="3">
        <f>F284+H284+J284</f>
        <v>25.200000000000003</v>
      </c>
      <c r="M284" s="3" t="str">
        <f>IF(L284&gt;=45.5,"A1",IF(L284&gt;=40.5,"A2", IF(L284&gt;=35.5,"B1",IF(L284&gt;=30.5,"B2", IF(L284&gt;=25.5,"C1",IF(L284&gt;=20.5,"C2",IF(L284&gt;=16.5,"D",IF(L284&gt;=10.5,"E1",IF(L284&gt;=10.4,"E2")))))))))</f>
        <v>C2</v>
      </c>
      <c r="N284" s="102"/>
      <c r="O284" s="3">
        <v>6.4</v>
      </c>
      <c r="P284" s="3" t="s">
        <v>33</v>
      </c>
      <c r="Q284" s="3">
        <v>6</v>
      </c>
      <c r="R284" s="3" t="s">
        <v>35</v>
      </c>
      <c r="S284" s="3">
        <v>12</v>
      </c>
      <c r="T284" s="3" t="str">
        <f>IF(S284&gt;=27.3,"A1",IF(S284&gt;=24.3,"A2", IF(S284&gt;=21.3,"B1",IF(S284&gt;=18.3,"B2", IF(S284&gt;=15.3,"C1",IF(S284&gt;=12.3,"C2",IF(S284&gt;=9.9,"D",IF(S284&gt;=6.3,"E1",IF(S284&gt;=6.2,"E2")))))))))</f>
        <v>D</v>
      </c>
      <c r="U284" s="3">
        <f>O284+Q284+S284</f>
        <v>24.4</v>
      </c>
      <c r="V284" s="3" t="str">
        <f>IF(U284&gt;=45.5,"A1",IF(U284&gt;=40.5,"A2", IF(U284&gt;=35.5,"B1",IF(U284&gt;=30.5,"B2", IF(U284&gt;=25.5,"C1",IF(U284&gt;=20.5,"C2",IF(U284&gt;=16.5,"D",IF(U284&gt;=10.5,"E1",IF(U284&gt;=10.4,"E2")))))))))</f>
        <v>C2</v>
      </c>
      <c r="W284" s="102"/>
      <c r="X284" s="3">
        <f t="shared" ref="X284:X290" si="84">SUM(F284,H284,O284,Q284)</f>
        <v>24.700000000000003</v>
      </c>
      <c r="Y284" s="3" t="str">
        <f>IF(X284&gt;=36.4,"A1",IF(X284&gt;=32.4,"A2", IF(X284&gt;=28.4,"B1",IF(X284&gt;=24.4,"B2", IF(X284&gt;=20.4,"C1",IF(X284&gt;=16.4,"C2",IF(X284&gt;=13.2,"D",IF(X284&gt;=8.4,"E1",IF(X284&gt;=8.3,"E2")))))))))</f>
        <v>B2</v>
      </c>
      <c r="Z284" s="3">
        <f>J284+S284</f>
        <v>24.9</v>
      </c>
      <c r="AA284" s="3" t="str">
        <f>IF(Z284&gt;=54.5,"A1",IF(Z284&gt;=48.5,"A2", IF(Z284&gt;=42.5,"B1",IF(Z284&gt;=36.5,"B2", IF(Z284&gt;=30.5,"C1",IF(Z284&gt;=24.5,"C2",IF(Z284&gt;=19.8,"D",IF(Z284&gt;=12.6,"E1",IF(Z284&gt;=12.5,"E2")))))))))</f>
        <v>C2</v>
      </c>
      <c r="AB284" s="64">
        <f>L284+U284</f>
        <v>49.6</v>
      </c>
      <c r="AC284" s="3" t="str">
        <f>IF(AB284&gt;=91,"A1",IF(AB284&gt;=81,"A2", IF(AB284&gt;=71,"B1",IF(AB284&gt;=61,"B2", IF(AB284&gt;=51,"C1",IF(AB284&gt;=41,"C2",IF(AB284&gt;=33,"D",IF(AB284&gt;=21,"E1",IF(AB284&gt;=20,"E2")))))))))</f>
        <v>C2</v>
      </c>
      <c r="AD284" s="63">
        <v>5</v>
      </c>
      <c r="AE284" s="4"/>
      <c r="AF284" s="17"/>
      <c r="AG284" s="26"/>
    </row>
    <row r="285" spans="1:33">
      <c r="A285" s="24"/>
      <c r="B285" s="15"/>
      <c r="C285" s="5"/>
      <c r="D285" s="27" t="s">
        <v>15</v>
      </c>
      <c r="E285" s="96"/>
      <c r="F285" s="3">
        <v>7</v>
      </c>
      <c r="G285" s="3" t="s">
        <v>33</v>
      </c>
      <c r="H285" s="3">
        <v>5.4</v>
      </c>
      <c r="I285" s="3" t="s">
        <v>35</v>
      </c>
      <c r="J285" s="3">
        <v>15.6</v>
      </c>
      <c r="K285" s="3" t="str">
        <f t="shared" ref="K285:K292" si="85">IF(J285&gt;=27.3,"A1",IF(J285&gt;=24.3,"A2", IF(J285&gt;=21.3,"B1",IF(J285&gt;=18.3,"B2", IF(J285&gt;=15.3,"C1",IF(J285&gt;=12.3,"C2",IF(J285&gt;=9.9,"D",IF(J285&gt;=6.3,"E1",IF(J285&gt;=6.2,"E2")))))))))</f>
        <v>C1</v>
      </c>
      <c r="L285" s="3">
        <f t="shared" ref="L285:L290" si="86">F285+H285+J285</f>
        <v>28</v>
      </c>
      <c r="M285" s="3" t="str">
        <f t="shared" ref="M285:M290" si="87">IF(L285&gt;=45.5,"A1",IF(L285&gt;=40.5,"A2", IF(L285&gt;=35.5,"B1",IF(L285&gt;=30.5,"B2", IF(L285&gt;=25.5,"C1",IF(L285&gt;=20.5,"C2",IF(L285&gt;=16.5,"D",IF(L285&gt;=10.5,"E1",IF(L285&gt;=10.4,"E2")))))))))</f>
        <v>C1</v>
      </c>
      <c r="N285" s="102"/>
      <c r="O285" s="3">
        <v>8</v>
      </c>
      <c r="P285" s="3" t="s">
        <v>32</v>
      </c>
      <c r="Q285" s="3">
        <v>6.8</v>
      </c>
      <c r="R285" s="3" t="s">
        <v>33</v>
      </c>
      <c r="S285" s="3">
        <v>18.3</v>
      </c>
      <c r="T285" s="3" t="str">
        <f t="shared" ref="T285:T292" si="88">IF(S285&gt;=27.3,"A1",IF(S285&gt;=24.3,"A2", IF(S285&gt;=21.3,"B1",IF(S285&gt;=18.3,"B2", IF(S285&gt;=15.3,"C1",IF(S285&gt;=12.3,"C2",IF(S285&gt;=9.9,"D",IF(S285&gt;=6.3,"E1",IF(S285&gt;=6.2,"E2")))))))))</f>
        <v>B2</v>
      </c>
      <c r="U285" s="3">
        <f t="shared" ref="U285:U290" si="89">O285+Q285+S285</f>
        <v>33.1</v>
      </c>
      <c r="V285" s="3" t="str">
        <f t="shared" ref="V285:V290" si="90">IF(U285&gt;=45.5,"A1",IF(U285&gt;=40.5,"A2", IF(U285&gt;=35.5,"B1",IF(U285&gt;=30.5,"B2", IF(U285&gt;=25.5,"C1",IF(U285&gt;=20.5,"C2",IF(U285&gt;=16.5,"D",IF(U285&gt;=10.5,"E1",IF(U285&gt;=10.4,"E2")))))))))</f>
        <v>B2</v>
      </c>
      <c r="W285" s="102"/>
      <c r="X285" s="3">
        <f t="shared" si="84"/>
        <v>27.2</v>
      </c>
      <c r="Y285" s="3" t="str">
        <f t="shared" ref="Y285:Y290" si="91">IF(X285&gt;=36.4,"A1",IF(X285&gt;=32.4,"A2", IF(X285&gt;=28.4,"B1",IF(X285&gt;=24.4,"B2", IF(X285&gt;=20.4,"C1",IF(X285&gt;=16.4,"C2",IF(X285&gt;=13.2,"D",IF(X285&gt;=8.4,"E1",IF(X285&gt;=8.3,"E2")))))))))</f>
        <v>B2</v>
      </c>
      <c r="Z285" s="3">
        <f t="shared" ref="Z285:Z292" si="92">J285+S285</f>
        <v>33.9</v>
      </c>
      <c r="AA285" s="3" t="str">
        <f t="shared" ref="AA285:AA292" si="93">IF(Z285&gt;=54.5,"A1",IF(Z285&gt;=48.5,"A2", IF(Z285&gt;=42.5,"B1",IF(Z285&gt;=36.5,"B2", IF(Z285&gt;=30.5,"C1",IF(Z285&gt;=24.5,"C2",IF(Z285&gt;=19.8,"D",IF(Z285&gt;=12.6,"E1",IF(Z285&gt;=12.5,"E2")))))))))</f>
        <v>C1</v>
      </c>
      <c r="AB285" s="64">
        <f t="shared" ref="AB285:AB290" si="94">L285+U285</f>
        <v>61.1</v>
      </c>
      <c r="AC285" s="3" t="str">
        <f t="shared" ref="AC285:AC290" si="95">IF(AB285&gt;=91,"A1",IF(AB285&gt;=81,"A2", IF(AB285&gt;=71,"B1",IF(AB285&gt;=61,"B2", IF(AB285&gt;=51,"C1",IF(AB285&gt;=41,"C2",IF(AB285&gt;=33,"D",IF(AB285&gt;=21,"E1",IF(AB285&gt;=20,"E2")))))))))</f>
        <v>B2</v>
      </c>
      <c r="AD285" s="63">
        <v>7</v>
      </c>
      <c r="AE285" s="4"/>
      <c r="AF285" s="17"/>
      <c r="AG285" s="26"/>
    </row>
    <row r="286" spans="1:33">
      <c r="A286" s="24"/>
      <c r="B286" s="15"/>
      <c r="C286" s="5"/>
      <c r="D286" s="27" t="s">
        <v>16</v>
      </c>
      <c r="E286" s="96"/>
      <c r="F286" s="3">
        <v>4.8</v>
      </c>
      <c r="G286" s="3" t="s">
        <v>36</v>
      </c>
      <c r="H286" s="3">
        <v>4.8</v>
      </c>
      <c r="I286" s="3" t="s">
        <v>36</v>
      </c>
      <c r="J286" s="3">
        <v>13.8</v>
      </c>
      <c r="K286" s="3" t="str">
        <f t="shared" si="85"/>
        <v>C2</v>
      </c>
      <c r="L286" s="3">
        <f t="shared" si="86"/>
        <v>23.4</v>
      </c>
      <c r="M286" s="3" t="str">
        <f t="shared" si="87"/>
        <v>C2</v>
      </c>
      <c r="N286" s="102"/>
      <c r="O286" s="3">
        <v>4.5999999999999996</v>
      </c>
      <c r="P286" s="3" t="s">
        <v>36</v>
      </c>
      <c r="Q286" s="3">
        <v>5.6</v>
      </c>
      <c r="R286" s="3" t="s">
        <v>35</v>
      </c>
      <c r="S286" s="3">
        <v>13.8</v>
      </c>
      <c r="T286" s="3" t="str">
        <f t="shared" si="88"/>
        <v>C2</v>
      </c>
      <c r="U286" s="3">
        <f t="shared" si="89"/>
        <v>24</v>
      </c>
      <c r="V286" s="3" t="str">
        <f t="shared" si="90"/>
        <v>C2</v>
      </c>
      <c r="W286" s="102"/>
      <c r="X286" s="3">
        <f t="shared" si="84"/>
        <v>19.799999999999997</v>
      </c>
      <c r="Y286" s="3" t="str">
        <f t="shared" si="91"/>
        <v>C2</v>
      </c>
      <c r="Z286" s="3">
        <f t="shared" si="92"/>
        <v>27.6</v>
      </c>
      <c r="AA286" s="3" t="str">
        <f t="shared" si="93"/>
        <v>C2</v>
      </c>
      <c r="AB286" s="64">
        <f t="shared" si="94"/>
        <v>47.4</v>
      </c>
      <c r="AC286" s="3" t="str">
        <f t="shared" si="95"/>
        <v>C2</v>
      </c>
      <c r="AD286" s="63">
        <v>5</v>
      </c>
      <c r="AE286" s="4"/>
      <c r="AF286" s="17"/>
      <c r="AG286" s="26"/>
    </row>
    <row r="287" spans="1:33">
      <c r="A287" s="24"/>
      <c r="B287" s="15"/>
      <c r="C287" s="5"/>
      <c r="D287" s="27" t="s">
        <v>29</v>
      </c>
      <c r="E287" s="96"/>
      <c r="F287" s="3">
        <v>6</v>
      </c>
      <c r="G287" s="3" t="s">
        <v>35</v>
      </c>
      <c r="H287" s="3">
        <v>5.0999999999999996</v>
      </c>
      <c r="I287" s="3" t="s">
        <v>35</v>
      </c>
      <c r="J287" s="3">
        <v>9.9</v>
      </c>
      <c r="K287" s="3" t="str">
        <f t="shared" si="85"/>
        <v>D</v>
      </c>
      <c r="L287" s="3">
        <f t="shared" si="86"/>
        <v>21</v>
      </c>
      <c r="M287" s="3" t="str">
        <f t="shared" si="87"/>
        <v>C2</v>
      </c>
      <c r="N287" s="102"/>
      <c r="O287" s="3">
        <v>4.4000000000000004</v>
      </c>
      <c r="P287" s="3" t="s">
        <v>36</v>
      </c>
      <c r="Q287" s="3">
        <v>4.5999999999999996</v>
      </c>
      <c r="R287" s="3" t="s">
        <v>36</v>
      </c>
      <c r="S287" s="3">
        <v>12.3</v>
      </c>
      <c r="T287" s="3" t="str">
        <f t="shared" si="88"/>
        <v>C2</v>
      </c>
      <c r="U287" s="3">
        <f t="shared" si="89"/>
        <v>21.3</v>
      </c>
      <c r="V287" s="3" t="str">
        <f t="shared" si="90"/>
        <v>C2</v>
      </c>
      <c r="W287" s="102"/>
      <c r="X287" s="3">
        <f t="shared" si="84"/>
        <v>20.100000000000001</v>
      </c>
      <c r="Y287" s="3" t="str">
        <f t="shared" si="91"/>
        <v>C2</v>
      </c>
      <c r="Z287" s="3">
        <f t="shared" si="92"/>
        <v>22.200000000000003</v>
      </c>
      <c r="AA287" s="3" t="str">
        <f t="shared" si="93"/>
        <v>D</v>
      </c>
      <c r="AB287" s="64">
        <f t="shared" si="94"/>
        <v>42.3</v>
      </c>
      <c r="AC287" s="3" t="str">
        <f t="shared" si="95"/>
        <v>C2</v>
      </c>
      <c r="AD287" s="63">
        <v>5</v>
      </c>
      <c r="AE287" s="4"/>
      <c r="AF287" s="17"/>
      <c r="AG287" s="26"/>
    </row>
    <row r="288" spans="1:33">
      <c r="A288" s="24"/>
      <c r="B288" s="15"/>
      <c r="C288" s="5"/>
      <c r="D288" s="27"/>
      <c r="E288" s="96"/>
      <c r="F288" s="3"/>
      <c r="G288" s="3"/>
      <c r="H288" s="3"/>
      <c r="I288" s="3"/>
      <c r="J288" s="3"/>
      <c r="K288" s="3"/>
      <c r="L288" s="3"/>
      <c r="M288" s="3"/>
      <c r="N288" s="102"/>
      <c r="O288" s="3"/>
      <c r="P288" s="3"/>
      <c r="Q288" s="3"/>
      <c r="R288" s="3"/>
      <c r="S288" s="3"/>
      <c r="T288" s="3"/>
      <c r="U288" s="3"/>
      <c r="V288" s="3"/>
      <c r="W288" s="102"/>
      <c r="X288" s="3"/>
      <c r="Y288" s="3"/>
      <c r="Z288" s="3"/>
      <c r="AA288" s="3"/>
      <c r="AB288" s="64"/>
      <c r="AC288" s="3"/>
      <c r="AD288" s="63"/>
      <c r="AE288" s="4"/>
      <c r="AF288" s="17"/>
      <c r="AG288" s="26"/>
    </row>
    <row r="289" spans="1:33">
      <c r="A289" s="24"/>
      <c r="B289" s="15"/>
      <c r="C289" s="5"/>
      <c r="D289" s="27"/>
      <c r="E289" s="96"/>
      <c r="F289" s="3"/>
      <c r="G289" s="3"/>
      <c r="H289" s="3"/>
      <c r="I289" s="3"/>
      <c r="J289" s="3"/>
      <c r="K289" s="3"/>
      <c r="L289" s="3"/>
      <c r="M289" s="3"/>
      <c r="N289" s="102"/>
      <c r="O289" s="3"/>
      <c r="P289" s="3"/>
      <c r="Q289" s="3"/>
      <c r="R289" s="3"/>
      <c r="S289" s="3"/>
      <c r="T289" s="3"/>
      <c r="U289" s="3"/>
      <c r="V289" s="3"/>
      <c r="W289" s="102"/>
      <c r="X289" s="3"/>
      <c r="Y289" s="3"/>
      <c r="Z289" s="3"/>
      <c r="AA289" s="3"/>
      <c r="AB289" s="64"/>
      <c r="AC289" s="3"/>
      <c r="AD289" s="63"/>
      <c r="AE289" s="4"/>
      <c r="AF289" s="17"/>
      <c r="AG289" s="26"/>
    </row>
    <row r="290" spans="1:33">
      <c r="A290" s="24"/>
      <c r="B290" s="15"/>
      <c r="C290" s="5"/>
      <c r="D290" s="27" t="s">
        <v>17</v>
      </c>
      <c r="E290" s="96"/>
      <c r="F290" s="3">
        <v>5.4</v>
      </c>
      <c r="G290" s="3" t="s">
        <v>35</v>
      </c>
      <c r="H290" s="3">
        <v>7.8</v>
      </c>
      <c r="I290" s="3" t="s">
        <v>32</v>
      </c>
      <c r="J290" s="3">
        <v>9.9</v>
      </c>
      <c r="K290" s="3" t="str">
        <f t="shared" si="85"/>
        <v>D</v>
      </c>
      <c r="L290" s="3">
        <f t="shared" si="86"/>
        <v>23.1</v>
      </c>
      <c r="M290" s="3" t="str">
        <f t="shared" si="87"/>
        <v>C2</v>
      </c>
      <c r="N290" s="102"/>
      <c r="O290" s="3">
        <v>5.2</v>
      </c>
      <c r="P290" s="3" t="s">
        <v>35</v>
      </c>
      <c r="Q290" s="3">
        <v>4.5999999999999996</v>
      </c>
      <c r="R290" s="3" t="s">
        <v>36</v>
      </c>
      <c r="S290" s="3">
        <v>14</v>
      </c>
      <c r="T290" s="3" t="str">
        <f t="shared" si="88"/>
        <v>C2</v>
      </c>
      <c r="U290" s="3">
        <f t="shared" si="89"/>
        <v>23.8</v>
      </c>
      <c r="V290" s="3" t="str">
        <f t="shared" si="90"/>
        <v>C2</v>
      </c>
      <c r="W290" s="102"/>
      <c r="X290" s="3">
        <f t="shared" si="84"/>
        <v>23</v>
      </c>
      <c r="Y290" s="3" t="str">
        <f t="shared" si="91"/>
        <v>C1</v>
      </c>
      <c r="Z290" s="3">
        <f t="shared" si="92"/>
        <v>23.9</v>
      </c>
      <c r="AA290" s="3" t="str">
        <f t="shared" si="93"/>
        <v>D</v>
      </c>
      <c r="AB290" s="64">
        <f t="shared" si="94"/>
        <v>46.900000000000006</v>
      </c>
      <c r="AC290" s="3" t="str">
        <f t="shared" si="95"/>
        <v>C2</v>
      </c>
      <c r="AD290" s="63">
        <v>5</v>
      </c>
      <c r="AE290" s="4"/>
      <c r="AF290" s="17"/>
      <c r="AG290" s="26"/>
    </row>
    <row r="291" spans="1:33">
      <c r="A291" s="24"/>
      <c r="B291" s="15"/>
      <c r="C291" s="5"/>
      <c r="D291" s="27" t="s">
        <v>30</v>
      </c>
      <c r="E291" s="96"/>
      <c r="F291" s="3"/>
      <c r="G291" s="3"/>
      <c r="H291" s="3"/>
      <c r="I291" s="3"/>
      <c r="J291" s="3">
        <v>15</v>
      </c>
      <c r="K291" s="3" t="str">
        <f t="shared" si="85"/>
        <v>C2</v>
      </c>
      <c r="L291" s="3"/>
      <c r="M291" s="3"/>
      <c r="N291" s="102"/>
      <c r="O291" s="3"/>
      <c r="P291" s="3"/>
      <c r="Q291" s="3"/>
      <c r="R291" s="3"/>
      <c r="S291" s="3">
        <v>18</v>
      </c>
      <c r="T291" s="3" t="str">
        <f t="shared" si="88"/>
        <v>C1</v>
      </c>
      <c r="U291" s="3"/>
      <c r="V291" s="3"/>
      <c r="W291" s="102"/>
      <c r="X291" s="3"/>
      <c r="Y291" s="3"/>
      <c r="Z291" s="3">
        <f t="shared" si="92"/>
        <v>33</v>
      </c>
      <c r="AA291" s="3" t="str">
        <f t="shared" si="93"/>
        <v>C1</v>
      </c>
      <c r="AB291" s="64"/>
      <c r="AC291" s="3"/>
      <c r="AD291" s="63"/>
      <c r="AE291" s="4"/>
      <c r="AF291" s="17"/>
      <c r="AG291" s="26"/>
    </row>
    <row r="292" spans="1:33">
      <c r="A292" s="24"/>
      <c r="B292" s="15"/>
      <c r="C292" s="5"/>
      <c r="D292" s="27" t="s">
        <v>79</v>
      </c>
      <c r="E292" s="96"/>
      <c r="F292" s="3"/>
      <c r="G292" s="3"/>
      <c r="H292" s="3"/>
      <c r="I292" s="3"/>
      <c r="J292" s="3">
        <v>10</v>
      </c>
      <c r="K292" s="3" t="str">
        <f t="shared" si="85"/>
        <v>D</v>
      </c>
      <c r="L292" s="3"/>
      <c r="M292" s="3"/>
      <c r="N292" s="102"/>
      <c r="O292" s="3"/>
      <c r="P292" s="3"/>
      <c r="Q292" s="3"/>
      <c r="R292" s="3"/>
      <c r="S292" s="3">
        <v>12</v>
      </c>
      <c r="T292" s="3" t="str">
        <f t="shared" si="88"/>
        <v>D</v>
      </c>
      <c r="U292" s="3"/>
      <c r="V292" s="3"/>
      <c r="W292" s="102"/>
      <c r="X292" s="3"/>
      <c r="Y292" s="3"/>
      <c r="Z292" s="3">
        <f t="shared" si="92"/>
        <v>22</v>
      </c>
      <c r="AA292" s="3" t="str">
        <f t="shared" si="93"/>
        <v>D</v>
      </c>
      <c r="AB292" s="64"/>
      <c r="AC292" s="3"/>
      <c r="AD292" s="63"/>
      <c r="AE292" s="4"/>
      <c r="AF292" s="17"/>
      <c r="AG292" s="26"/>
    </row>
    <row r="293" spans="1:33">
      <c r="A293" s="24"/>
      <c r="B293" s="15"/>
      <c r="C293" s="5"/>
      <c r="D293" s="109" t="s">
        <v>18</v>
      </c>
      <c r="E293" s="96"/>
      <c r="F293" s="82"/>
      <c r="G293" s="83"/>
      <c r="H293" s="82"/>
      <c r="I293" s="83"/>
      <c r="J293" s="82"/>
      <c r="K293" s="83"/>
      <c r="L293" s="82"/>
      <c r="M293" s="83"/>
      <c r="N293" s="102"/>
      <c r="O293" s="74"/>
      <c r="P293" s="75"/>
      <c r="Q293" s="74"/>
      <c r="R293" s="75"/>
      <c r="S293" s="74"/>
      <c r="T293" s="75"/>
      <c r="U293" s="74"/>
      <c r="V293" s="75"/>
      <c r="W293" s="102"/>
      <c r="X293" s="74" t="s">
        <v>103</v>
      </c>
      <c r="Y293" s="75"/>
      <c r="Z293" s="74"/>
      <c r="AA293" s="75"/>
      <c r="AB293" s="74"/>
      <c r="AC293" s="75"/>
      <c r="AD293" s="78"/>
      <c r="AE293" s="4"/>
      <c r="AF293" s="17"/>
      <c r="AG293" s="26"/>
    </row>
    <row r="294" spans="1:33" ht="15.75" thickBot="1">
      <c r="A294" s="24"/>
      <c r="B294" s="15"/>
      <c r="C294" s="5"/>
      <c r="D294" s="110"/>
      <c r="E294" s="97"/>
      <c r="F294" s="84"/>
      <c r="G294" s="85"/>
      <c r="H294" s="84"/>
      <c r="I294" s="85"/>
      <c r="J294" s="84"/>
      <c r="K294" s="85"/>
      <c r="L294" s="84"/>
      <c r="M294" s="85"/>
      <c r="N294" s="103"/>
      <c r="O294" s="76"/>
      <c r="P294" s="77"/>
      <c r="Q294" s="76"/>
      <c r="R294" s="77"/>
      <c r="S294" s="76"/>
      <c r="T294" s="77"/>
      <c r="U294" s="76"/>
      <c r="V294" s="77"/>
      <c r="W294" s="103"/>
      <c r="X294" s="76"/>
      <c r="Y294" s="77"/>
      <c r="Z294" s="76"/>
      <c r="AA294" s="77"/>
      <c r="AB294" s="76"/>
      <c r="AC294" s="77"/>
      <c r="AD294" s="79"/>
      <c r="AE294" s="4"/>
      <c r="AF294" s="17"/>
      <c r="AG294" s="26"/>
    </row>
    <row r="295" spans="1:33" ht="15.75" thickBot="1">
      <c r="A295" s="24"/>
      <c r="B295" s="15"/>
      <c r="C295" s="6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36"/>
      <c r="R295" s="37"/>
      <c r="S295" s="36"/>
      <c r="T295" s="55"/>
      <c r="U295" s="7"/>
      <c r="V295" s="55"/>
      <c r="W295" s="7"/>
      <c r="X295" s="7"/>
      <c r="Y295" s="7"/>
      <c r="Z295" s="7"/>
      <c r="AA295" s="7"/>
      <c r="AB295" s="49"/>
      <c r="AC295" s="7"/>
      <c r="AD295" s="36"/>
      <c r="AE295" s="11"/>
      <c r="AF295" s="17"/>
      <c r="AG295" s="26"/>
    </row>
    <row r="296" spans="1:33">
      <c r="A296" s="24"/>
      <c r="B296" s="15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31"/>
      <c r="R296" s="32"/>
      <c r="S296" s="31"/>
      <c r="T296" s="56"/>
      <c r="U296" s="16"/>
      <c r="V296" s="56"/>
      <c r="W296" s="16"/>
      <c r="X296" s="16"/>
      <c r="Y296" s="16"/>
      <c r="Z296" s="16"/>
      <c r="AA296" s="16"/>
      <c r="AB296" s="47"/>
      <c r="AC296" s="16"/>
      <c r="AD296" s="31"/>
      <c r="AE296" s="16"/>
      <c r="AF296" s="17"/>
      <c r="AG296" s="26"/>
    </row>
    <row r="297" spans="1:33">
      <c r="A297" s="24"/>
      <c r="B297" s="15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31"/>
      <c r="R297" s="32"/>
      <c r="S297" s="31"/>
      <c r="T297" s="56"/>
      <c r="U297" s="16"/>
      <c r="V297" s="56"/>
      <c r="W297" s="16"/>
      <c r="X297" s="16"/>
      <c r="Y297" s="16"/>
      <c r="Z297" s="16"/>
      <c r="AA297" s="16"/>
      <c r="AB297" s="47"/>
      <c r="AC297" s="16"/>
      <c r="AD297" s="31"/>
      <c r="AE297" s="16"/>
      <c r="AF297" s="17"/>
      <c r="AG297" s="26"/>
    </row>
    <row r="298" spans="1:33">
      <c r="A298" s="24"/>
      <c r="B298" s="15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31"/>
      <c r="R298" s="70" t="s">
        <v>114</v>
      </c>
      <c r="S298" s="70"/>
      <c r="T298" s="70"/>
      <c r="U298" s="70"/>
      <c r="V298" s="70"/>
      <c r="W298" s="16"/>
      <c r="X298" s="16"/>
      <c r="Y298" s="16"/>
      <c r="Z298" s="16"/>
      <c r="AA298" s="70"/>
      <c r="AB298" s="70"/>
      <c r="AC298" s="70"/>
      <c r="AD298" s="70"/>
      <c r="AE298" s="16"/>
      <c r="AF298" s="17"/>
      <c r="AG298" s="26"/>
    </row>
    <row r="299" spans="1:33">
      <c r="A299" s="24"/>
      <c r="B299" s="15"/>
      <c r="C299" s="16"/>
      <c r="D299" s="80" t="s">
        <v>24</v>
      </c>
      <c r="E299" s="80"/>
      <c r="F299" s="80"/>
      <c r="G299" s="80"/>
      <c r="H299" s="16"/>
      <c r="I299" s="80" t="s">
        <v>24</v>
      </c>
      <c r="J299" s="80"/>
      <c r="K299" s="80"/>
      <c r="L299" s="80"/>
      <c r="M299" s="80"/>
      <c r="N299" s="16"/>
      <c r="O299" s="16"/>
      <c r="P299" s="16"/>
      <c r="Q299" s="31"/>
      <c r="R299" s="80" t="s">
        <v>25</v>
      </c>
      <c r="S299" s="80"/>
      <c r="T299" s="80"/>
      <c r="U299" s="80"/>
      <c r="V299" s="80"/>
      <c r="W299" s="16"/>
      <c r="X299" s="16"/>
      <c r="Y299" s="16"/>
      <c r="Z299" s="81" t="s">
        <v>25</v>
      </c>
      <c r="AA299" s="81"/>
      <c r="AB299" s="81"/>
      <c r="AC299" s="81"/>
      <c r="AD299" s="31"/>
      <c r="AE299" s="16"/>
      <c r="AF299" s="17"/>
      <c r="AG299" s="26"/>
    </row>
    <row r="300" spans="1:33">
      <c r="A300" s="24"/>
      <c r="B300" s="15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31"/>
      <c r="R300" s="32"/>
      <c r="S300" s="31"/>
      <c r="T300" s="56"/>
      <c r="U300" s="16"/>
      <c r="V300" s="56"/>
      <c r="W300" s="16"/>
      <c r="X300" s="16"/>
      <c r="Y300" s="16"/>
      <c r="Z300" s="16"/>
      <c r="AA300" s="16"/>
      <c r="AB300" s="47"/>
      <c r="AC300" s="16"/>
      <c r="AD300" s="31"/>
      <c r="AE300" s="16"/>
      <c r="AF300" s="17"/>
      <c r="AG300" s="26"/>
    </row>
    <row r="301" spans="1:33">
      <c r="A301" s="24"/>
      <c r="B301" s="15"/>
      <c r="C301" s="16"/>
      <c r="D301" s="18" t="s">
        <v>27</v>
      </c>
      <c r="E301" s="18"/>
      <c r="F301" s="18"/>
      <c r="G301" s="18"/>
      <c r="H301" s="18"/>
      <c r="I301" s="69" t="s">
        <v>22</v>
      </c>
      <c r="J301" s="69"/>
      <c r="K301" s="69"/>
      <c r="L301" s="69"/>
      <c r="M301" s="69"/>
      <c r="N301" s="69"/>
      <c r="O301" s="69"/>
      <c r="P301" s="18"/>
      <c r="Q301" s="31"/>
      <c r="R301" s="70" t="s">
        <v>21</v>
      </c>
      <c r="S301" s="70"/>
      <c r="T301" s="70"/>
      <c r="U301" s="70"/>
      <c r="V301" s="70"/>
      <c r="W301" s="70"/>
      <c r="X301" s="18"/>
      <c r="Y301" s="70" t="s">
        <v>23</v>
      </c>
      <c r="Z301" s="70"/>
      <c r="AA301" s="70"/>
      <c r="AB301" s="70"/>
      <c r="AC301" s="70"/>
      <c r="AD301" s="70"/>
      <c r="AE301" s="16"/>
      <c r="AF301" s="17"/>
      <c r="AG301" s="26"/>
    </row>
    <row r="302" spans="1:33" ht="15.75" thickBot="1">
      <c r="A302" s="24"/>
      <c r="B302" s="19"/>
      <c r="C302" s="20"/>
      <c r="D302" s="20"/>
      <c r="E302" s="20"/>
      <c r="F302" s="20"/>
      <c r="G302" s="20"/>
      <c r="H302" s="20"/>
      <c r="I302" s="20"/>
      <c r="J302" s="20"/>
      <c r="K302" s="20"/>
      <c r="L302" s="20"/>
      <c r="M302" s="20"/>
      <c r="N302" s="20"/>
      <c r="O302" s="20"/>
      <c r="P302" s="20"/>
      <c r="Q302" s="38"/>
      <c r="R302" s="39"/>
      <c r="S302" s="38"/>
      <c r="T302" s="57"/>
      <c r="U302" s="20"/>
      <c r="V302" s="57"/>
      <c r="W302" s="20"/>
      <c r="X302" s="20"/>
      <c r="Y302" s="20"/>
      <c r="Z302" s="20"/>
      <c r="AA302" s="20"/>
      <c r="AB302" s="50"/>
      <c r="AC302" s="20"/>
      <c r="AD302" s="38"/>
      <c r="AE302" s="20"/>
      <c r="AF302" s="21"/>
      <c r="AG302" s="26"/>
    </row>
    <row r="303" spans="1:33" ht="15.75" thickBot="1">
      <c r="A303" s="71"/>
      <c r="B303" s="72"/>
      <c r="C303" s="72"/>
      <c r="D303" s="72"/>
      <c r="E303" s="72"/>
      <c r="F303" s="72"/>
      <c r="G303" s="72"/>
      <c r="H303" s="72"/>
      <c r="I303" s="72"/>
      <c r="J303" s="72"/>
      <c r="K303" s="72"/>
      <c r="L303" s="72"/>
      <c r="M303" s="72"/>
      <c r="N303" s="72"/>
      <c r="O303" s="72"/>
      <c r="P303" s="72"/>
      <c r="Q303" s="72"/>
      <c r="R303" s="72"/>
      <c r="S303" s="72"/>
      <c r="T303" s="72"/>
      <c r="U303" s="72"/>
      <c r="V303" s="72"/>
      <c r="W303" s="72"/>
      <c r="X303" s="72"/>
      <c r="Y303" s="72"/>
      <c r="Z303" s="72"/>
      <c r="AA303" s="72"/>
      <c r="AB303" s="72"/>
      <c r="AC303" s="72"/>
      <c r="AD303" s="72"/>
      <c r="AE303" s="72"/>
      <c r="AF303" s="72"/>
      <c r="AG303" s="73"/>
    </row>
    <row r="309" spans="1:33" ht="15.75" thickBot="1"/>
    <row r="310" spans="1:33" ht="15.75" thickBot="1">
      <c r="A310" s="23"/>
      <c r="B310" s="22"/>
      <c r="C310" s="22"/>
      <c r="D310" s="22"/>
      <c r="E310" s="22"/>
      <c r="F310" s="22"/>
      <c r="G310" s="22"/>
      <c r="H310" s="22"/>
      <c r="I310" s="22"/>
      <c r="J310" s="22"/>
      <c r="K310" s="22"/>
      <c r="L310" s="22"/>
      <c r="M310" s="22"/>
      <c r="N310" s="22"/>
      <c r="O310" s="22"/>
      <c r="P310" s="22"/>
      <c r="Q310" s="29"/>
      <c r="R310" s="30"/>
      <c r="S310" s="29"/>
      <c r="T310" s="53"/>
      <c r="U310" s="22"/>
      <c r="V310" s="53"/>
      <c r="W310" s="22"/>
      <c r="X310" s="22"/>
      <c r="Y310" s="22"/>
      <c r="Z310" s="22"/>
      <c r="AA310" s="22"/>
      <c r="AB310" s="46"/>
      <c r="AC310" s="22"/>
      <c r="AD310" s="29"/>
      <c r="AE310" s="22"/>
      <c r="AF310" s="22"/>
      <c r="AG310" s="25"/>
    </row>
    <row r="311" spans="1:33" ht="24">
      <c r="A311" s="24"/>
      <c r="B311" s="12"/>
      <c r="C311" s="13"/>
      <c r="D311" s="111" t="s">
        <v>0</v>
      </c>
      <c r="E311" s="111"/>
      <c r="F311" s="111"/>
      <c r="G311" s="111"/>
      <c r="H311" s="111"/>
      <c r="I311" s="111"/>
      <c r="J311" s="111"/>
      <c r="K311" s="111"/>
      <c r="L311" s="111"/>
      <c r="M311" s="111"/>
      <c r="N311" s="111"/>
      <c r="O311" s="111"/>
      <c r="P311" s="111"/>
      <c r="Q311" s="111"/>
      <c r="R311" s="111"/>
      <c r="S311" s="111"/>
      <c r="T311" s="111"/>
      <c r="U311" s="111"/>
      <c r="V311" s="111"/>
      <c r="W311" s="111"/>
      <c r="X311" s="111"/>
      <c r="Y311" s="111"/>
      <c r="Z311" s="111"/>
      <c r="AA311" s="111"/>
      <c r="AB311" s="111"/>
      <c r="AC311" s="111"/>
      <c r="AD311" s="111"/>
      <c r="AE311" s="13"/>
      <c r="AF311" s="14"/>
      <c r="AG311" s="26"/>
    </row>
    <row r="312" spans="1:33" ht="22.5">
      <c r="A312" s="24"/>
      <c r="B312" s="15"/>
      <c r="C312" s="16"/>
      <c r="D312" s="90" t="s">
        <v>26</v>
      </c>
      <c r="E312" s="90"/>
      <c r="F312" s="90"/>
      <c r="G312" s="90"/>
      <c r="H312" s="90"/>
      <c r="I312" s="90"/>
      <c r="J312" s="90"/>
      <c r="K312" s="90"/>
      <c r="L312" s="90"/>
      <c r="M312" s="90"/>
      <c r="N312" s="90"/>
      <c r="O312" s="90"/>
      <c r="P312" s="90"/>
      <c r="Q312" s="90"/>
      <c r="R312" s="90"/>
      <c r="S312" s="90"/>
      <c r="T312" s="90"/>
      <c r="U312" s="90"/>
      <c r="V312" s="90"/>
      <c r="W312" s="90"/>
      <c r="X312" s="90"/>
      <c r="Y312" s="90"/>
      <c r="Z312" s="90"/>
      <c r="AA312" s="90"/>
      <c r="AB312" s="90"/>
      <c r="AC312" s="90"/>
      <c r="AD312" s="90"/>
      <c r="AE312" s="16"/>
      <c r="AF312" s="17"/>
      <c r="AG312" s="26"/>
    </row>
    <row r="313" spans="1:33" ht="15.75">
      <c r="A313" s="24"/>
      <c r="B313" s="15"/>
      <c r="C313" s="16"/>
      <c r="D313" s="91" t="s">
        <v>83</v>
      </c>
      <c r="E313" s="91"/>
      <c r="F313" s="91"/>
      <c r="G313" s="91"/>
      <c r="H313" s="91"/>
      <c r="I313" s="91"/>
      <c r="J313" s="91"/>
      <c r="K313" s="91"/>
      <c r="L313" s="91"/>
      <c r="M313" s="91"/>
      <c r="N313" s="91"/>
      <c r="O313" s="91"/>
      <c r="P313" s="91"/>
      <c r="Q313" s="91"/>
      <c r="R313" s="91"/>
      <c r="S313" s="91"/>
      <c r="T313" s="91"/>
      <c r="U313" s="91"/>
      <c r="V313" s="91"/>
      <c r="W313" s="91"/>
      <c r="X313" s="91"/>
      <c r="Y313" s="91"/>
      <c r="Z313" s="91"/>
      <c r="AA313" s="91"/>
      <c r="AB313" s="91"/>
      <c r="AC313" s="91"/>
      <c r="AD313" s="91"/>
      <c r="AE313" s="16"/>
      <c r="AF313" s="17"/>
      <c r="AG313" s="26"/>
    </row>
    <row r="314" spans="1:33">
      <c r="A314" s="24"/>
      <c r="B314" s="15"/>
      <c r="C314" s="16"/>
      <c r="D314" s="43"/>
      <c r="E314" s="43"/>
      <c r="F314" s="43"/>
      <c r="G314" s="43"/>
      <c r="H314" s="43"/>
      <c r="I314" s="43"/>
      <c r="J314" s="43"/>
      <c r="K314" s="43"/>
      <c r="L314" s="43"/>
      <c r="M314" s="43"/>
      <c r="N314" s="43"/>
      <c r="O314" s="43"/>
      <c r="P314" s="43"/>
      <c r="Q314" s="31"/>
      <c r="R314" s="32"/>
      <c r="S314" s="31"/>
      <c r="T314" s="42"/>
      <c r="U314" s="43"/>
      <c r="V314" s="42"/>
      <c r="W314" s="43"/>
      <c r="X314" s="43"/>
      <c r="Y314" s="43"/>
      <c r="Z314" s="43"/>
      <c r="AA314" s="43"/>
      <c r="AB314" s="47"/>
      <c r="AC314" s="43"/>
      <c r="AD314" s="31"/>
      <c r="AE314" s="16"/>
      <c r="AF314" s="17"/>
      <c r="AG314" s="26"/>
    </row>
    <row r="315" spans="1:33" ht="15.75">
      <c r="A315" s="24"/>
      <c r="B315" s="15"/>
      <c r="C315" s="16"/>
      <c r="D315" s="91" t="s">
        <v>54</v>
      </c>
      <c r="E315" s="91"/>
      <c r="F315" s="91"/>
      <c r="G315" s="91"/>
      <c r="H315" s="91"/>
      <c r="I315" s="91"/>
      <c r="J315" s="91"/>
      <c r="K315" s="91"/>
      <c r="L315" s="91"/>
      <c r="M315" s="91"/>
      <c r="N315" s="91"/>
      <c r="O315" s="91"/>
      <c r="P315" s="91"/>
      <c r="Q315" s="91"/>
      <c r="R315" s="91"/>
      <c r="S315" s="91"/>
      <c r="T315" s="91"/>
      <c r="U315" s="91"/>
      <c r="V315" s="91"/>
      <c r="W315" s="91"/>
      <c r="X315" s="91"/>
      <c r="Y315" s="91"/>
      <c r="Z315" s="91"/>
      <c r="AA315" s="91"/>
      <c r="AB315" s="91"/>
      <c r="AC315" s="91"/>
      <c r="AD315" s="91"/>
      <c r="AE315" s="16"/>
      <c r="AF315" s="17"/>
      <c r="AG315" s="26"/>
    </row>
    <row r="316" spans="1:33">
      <c r="A316" s="24"/>
      <c r="B316" s="15"/>
      <c r="C316" s="16"/>
      <c r="D316" s="43"/>
      <c r="E316" s="43"/>
      <c r="F316" s="43"/>
      <c r="G316" s="43"/>
      <c r="H316" s="43"/>
      <c r="I316" s="43"/>
      <c r="J316" s="43"/>
      <c r="K316" s="43"/>
      <c r="L316" s="43"/>
      <c r="M316" s="43"/>
      <c r="N316" s="43"/>
      <c r="O316" s="43"/>
      <c r="P316" s="43"/>
      <c r="Q316" s="31"/>
      <c r="R316" s="32"/>
      <c r="S316" s="31"/>
      <c r="T316" s="42"/>
      <c r="U316" s="43"/>
      <c r="V316" s="42"/>
      <c r="W316" s="43"/>
      <c r="X316" s="43"/>
      <c r="Y316" s="43"/>
      <c r="Z316" s="43"/>
      <c r="AA316" s="43"/>
      <c r="AB316" s="47"/>
      <c r="AC316" s="43"/>
      <c r="AD316" s="31"/>
      <c r="AE316" s="16"/>
      <c r="AF316" s="17"/>
      <c r="AG316" s="26"/>
    </row>
    <row r="317" spans="1:33" ht="15.75">
      <c r="A317" s="24"/>
      <c r="B317" s="15"/>
      <c r="C317" s="16"/>
      <c r="D317" s="91" t="s">
        <v>55</v>
      </c>
      <c r="E317" s="91"/>
      <c r="F317" s="91"/>
      <c r="G317" s="91"/>
      <c r="H317" s="91"/>
      <c r="I317" s="91"/>
      <c r="J317" s="91"/>
      <c r="K317" s="91"/>
      <c r="L317" s="91"/>
      <c r="M317" s="91"/>
      <c r="N317" s="91"/>
      <c r="O317" s="91"/>
      <c r="P317" s="91"/>
      <c r="Q317" s="91"/>
      <c r="R317" s="91"/>
      <c r="S317" s="91"/>
      <c r="T317" s="91"/>
      <c r="U317" s="91"/>
      <c r="V317" s="91"/>
      <c r="W317" s="91"/>
      <c r="X317" s="91"/>
      <c r="Y317" s="91"/>
      <c r="Z317" s="91"/>
      <c r="AA317" s="91"/>
      <c r="AB317" s="91"/>
      <c r="AC317" s="91"/>
      <c r="AD317" s="91"/>
      <c r="AE317" s="16"/>
      <c r="AF317" s="17"/>
      <c r="AG317" s="26"/>
    </row>
    <row r="318" spans="1:33" ht="16.5" thickBot="1">
      <c r="A318" s="24"/>
      <c r="B318" s="15"/>
      <c r="C318" s="16"/>
      <c r="D318" s="45"/>
      <c r="E318" s="45"/>
      <c r="F318" s="45"/>
      <c r="G318" s="45"/>
      <c r="H318" s="45"/>
      <c r="I318" s="45"/>
      <c r="J318" s="45"/>
      <c r="K318" s="45"/>
      <c r="L318" s="45"/>
      <c r="M318" s="45"/>
      <c r="N318" s="45"/>
      <c r="O318" s="45"/>
      <c r="P318" s="45"/>
      <c r="Q318" s="33"/>
      <c r="R318" s="32"/>
      <c r="S318" s="33"/>
      <c r="T318" s="45"/>
      <c r="U318" s="45"/>
      <c r="V318" s="45"/>
      <c r="W318" s="45"/>
      <c r="X318" s="45"/>
      <c r="Y318" s="45"/>
      <c r="Z318" s="45"/>
      <c r="AA318" s="45"/>
      <c r="AB318" s="33"/>
      <c r="AC318" s="45"/>
      <c r="AD318" s="33"/>
      <c r="AE318" s="16"/>
      <c r="AF318" s="17"/>
      <c r="AG318" s="26"/>
    </row>
    <row r="319" spans="1:33" ht="15.75" thickBot="1">
      <c r="A319" s="24"/>
      <c r="B319" s="15"/>
      <c r="C319" s="8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34"/>
      <c r="R319" s="35"/>
      <c r="S319" s="34"/>
      <c r="T319" s="54"/>
      <c r="U319" s="9"/>
      <c r="V319" s="54"/>
      <c r="W319" s="9"/>
      <c r="X319" s="9"/>
      <c r="Y319" s="9"/>
      <c r="Z319" s="9"/>
      <c r="AA319" s="9"/>
      <c r="AB319" s="48"/>
      <c r="AC319" s="9"/>
      <c r="AD319" s="34"/>
      <c r="AE319" s="10"/>
      <c r="AF319" s="17"/>
      <c r="AG319" s="26"/>
    </row>
    <row r="320" spans="1:33" ht="15" customHeight="1">
      <c r="A320" s="24"/>
      <c r="B320" s="15"/>
      <c r="C320" s="5"/>
      <c r="D320" s="92" t="s">
        <v>1</v>
      </c>
      <c r="E320" s="95"/>
      <c r="F320" s="98" t="s">
        <v>20</v>
      </c>
      <c r="G320" s="99"/>
      <c r="H320" s="99"/>
      <c r="I320" s="99"/>
      <c r="J320" s="99"/>
      <c r="K320" s="99"/>
      <c r="L320" s="99"/>
      <c r="M320" s="100"/>
      <c r="N320" s="101"/>
      <c r="O320" s="98" t="s">
        <v>2</v>
      </c>
      <c r="P320" s="99"/>
      <c r="Q320" s="99"/>
      <c r="R320" s="99"/>
      <c r="S320" s="99"/>
      <c r="T320" s="99"/>
      <c r="U320" s="99"/>
      <c r="V320" s="100"/>
      <c r="W320" s="101"/>
      <c r="X320" s="98" t="s">
        <v>3</v>
      </c>
      <c r="Y320" s="99"/>
      <c r="Z320" s="99"/>
      <c r="AA320" s="99"/>
      <c r="AB320" s="99"/>
      <c r="AC320" s="99"/>
      <c r="AD320" s="104"/>
      <c r="AE320" s="4"/>
      <c r="AF320" s="17"/>
      <c r="AG320" s="26"/>
    </row>
    <row r="321" spans="1:33" ht="15" customHeight="1">
      <c r="A321" s="24"/>
      <c r="B321" s="15"/>
      <c r="C321" s="5"/>
      <c r="D321" s="93"/>
      <c r="E321" s="96"/>
      <c r="F321" s="105" t="s">
        <v>4</v>
      </c>
      <c r="G321" s="106"/>
      <c r="H321" s="105" t="s">
        <v>5</v>
      </c>
      <c r="I321" s="106"/>
      <c r="J321" s="105" t="s">
        <v>28</v>
      </c>
      <c r="K321" s="106"/>
      <c r="L321" s="105" t="s">
        <v>7</v>
      </c>
      <c r="M321" s="106"/>
      <c r="N321" s="102"/>
      <c r="O321" s="105" t="s">
        <v>8</v>
      </c>
      <c r="P321" s="106"/>
      <c r="Q321" s="105" t="s">
        <v>9</v>
      </c>
      <c r="R321" s="106"/>
      <c r="S321" s="105" t="s">
        <v>10</v>
      </c>
      <c r="T321" s="106"/>
      <c r="U321" s="105" t="s">
        <v>7</v>
      </c>
      <c r="V321" s="106"/>
      <c r="W321" s="102"/>
      <c r="X321" s="105" t="s">
        <v>11</v>
      </c>
      <c r="Y321" s="106"/>
      <c r="Z321" s="105" t="s">
        <v>6</v>
      </c>
      <c r="AA321" s="106"/>
      <c r="AB321" s="105" t="s">
        <v>12</v>
      </c>
      <c r="AC321" s="106"/>
      <c r="AD321" s="107" t="s">
        <v>19</v>
      </c>
      <c r="AE321" s="4"/>
      <c r="AF321" s="17"/>
      <c r="AG321" s="26"/>
    </row>
    <row r="322" spans="1:33" ht="15" customHeight="1">
      <c r="A322" s="24"/>
      <c r="B322" s="15"/>
      <c r="C322" s="5"/>
      <c r="D322" s="94"/>
      <c r="E322" s="96"/>
      <c r="F322" s="2">
        <v>0.1</v>
      </c>
      <c r="G322" s="3" t="s">
        <v>13</v>
      </c>
      <c r="H322" s="2">
        <v>0.1</v>
      </c>
      <c r="I322" s="3" t="s">
        <v>13</v>
      </c>
      <c r="J322" s="2">
        <v>0.3</v>
      </c>
      <c r="K322" s="3" t="s">
        <v>13</v>
      </c>
      <c r="L322" s="2">
        <v>0.5</v>
      </c>
      <c r="M322" s="3" t="s">
        <v>13</v>
      </c>
      <c r="N322" s="102"/>
      <c r="O322" s="2">
        <v>0.1</v>
      </c>
      <c r="P322" s="3" t="s">
        <v>13</v>
      </c>
      <c r="Q322" s="2">
        <v>0.1</v>
      </c>
      <c r="R322" s="3" t="s">
        <v>13</v>
      </c>
      <c r="S322" s="2">
        <v>0.3</v>
      </c>
      <c r="T322" s="3" t="s">
        <v>13</v>
      </c>
      <c r="U322" s="2">
        <v>0.5</v>
      </c>
      <c r="V322" s="3" t="s">
        <v>13</v>
      </c>
      <c r="W322" s="102"/>
      <c r="X322" s="2">
        <v>0.4</v>
      </c>
      <c r="Y322" s="3" t="s">
        <v>13</v>
      </c>
      <c r="Z322" s="2">
        <v>0.6</v>
      </c>
      <c r="AA322" s="3" t="s">
        <v>13</v>
      </c>
      <c r="AB322" s="2">
        <v>1</v>
      </c>
      <c r="AC322" s="3" t="s">
        <v>13</v>
      </c>
      <c r="AD322" s="108"/>
      <c r="AE322" s="4"/>
      <c r="AF322" s="17"/>
      <c r="AG322" s="26"/>
    </row>
    <row r="323" spans="1:33">
      <c r="A323" s="24"/>
      <c r="B323" s="15"/>
      <c r="C323" s="5"/>
      <c r="D323" s="27" t="s">
        <v>14</v>
      </c>
      <c r="E323" s="96"/>
      <c r="F323" s="3">
        <v>8.4</v>
      </c>
      <c r="G323" s="3" t="s">
        <v>34</v>
      </c>
      <c r="H323" s="3">
        <v>8.5</v>
      </c>
      <c r="I323" s="3" t="s">
        <v>34</v>
      </c>
      <c r="J323" s="3">
        <v>25.8</v>
      </c>
      <c r="K323" s="3" t="s">
        <v>34</v>
      </c>
      <c r="L323" s="3">
        <f>F323+H323+J323</f>
        <v>42.7</v>
      </c>
      <c r="M323" s="3" t="str">
        <f>IF(L323&gt;=45.5,"A1",IF(L323&gt;=40.5,"A2", IF(L323&gt;=35.5,"B1",IF(L323&gt;=30.5,"B2", IF(L323&gt;=25.5,"C1",IF(L323&gt;=20.5,"C2",IF(L323&gt;=16.5,"D",IF(L323&gt;=10.5,"E1",IF(L323&gt;=10.4,"E2")))))))))</f>
        <v>A2</v>
      </c>
      <c r="N323" s="102"/>
      <c r="O323" s="3">
        <v>8.8000000000000007</v>
      </c>
      <c r="P323" s="3" t="s">
        <v>34</v>
      </c>
      <c r="Q323" s="3">
        <v>7</v>
      </c>
      <c r="R323" s="3" t="s">
        <v>33</v>
      </c>
      <c r="S323" s="3">
        <v>23.1</v>
      </c>
      <c r="T323" s="3" t="str">
        <f>IF(S323&gt;=27.3,"A1",IF(S323&gt;=24.3,"A2", IF(S323&gt;=21.3,"B1",IF(S323&gt;=18.3,"B2", IF(S323&gt;=15.3,"C1",IF(S323&gt;=12.3,"C2",IF(S323&gt;=9.9,"D",IF(S323&gt;=6.3,"E1",IF(S323&gt;=6.2,"E2")))))))))</f>
        <v>B1</v>
      </c>
      <c r="U323" s="3">
        <f>O323+Q323+S323</f>
        <v>38.900000000000006</v>
      </c>
      <c r="V323" s="3" t="str">
        <f>IF(U323&gt;=45.5,"A1",IF(U323&gt;=40.5,"A2", IF(U323&gt;=35.5,"B1",IF(U323&gt;=30.5,"B2", IF(U323&gt;=25.5,"C1",IF(U323&gt;=20.5,"C2",IF(U323&gt;=16.5,"D",IF(U323&gt;=10.5,"E1",IF(U323&gt;=10.4,"E2")))))))))</f>
        <v>B1</v>
      </c>
      <c r="W323" s="102"/>
      <c r="X323" s="3">
        <f t="shared" ref="X323:X329" si="96">SUM(F323,H323,O323,Q323)</f>
        <v>32.700000000000003</v>
      </c>
      <c r="Y323" s="3" t="str">
        <f>IF(X323&gt;=36.4,"A1",IF(X323&gt;=32.4,"A2", IF(X323&gt;=28.4,"B1",IF(X323&gt;=24.4,"B2", IF(X323&gt;=20.4,"C1",IF(X323&gt;=16.4,"C2",IF(X323&gt;=13.2,"D",IF(X323&gt;=8.4,"E1",IF(X323&gt;=8.3,"E2")))))))))</f>
        <v>A2</v>
      </c>
      <c r="Z323" s="3">
        <f>J323+S323</f>
        <v>48.900000000000006</v>
      </c>
      <c r="AA323" s="3" t="str">
        <f>IF(Z323&gt;=54.5,"A1",IF(Z323&gt;=48.5,"A2", IF(Z323&gt;=42.5,"B1",IF(Z323&gt;=36.5,"B2", IF(Z323&gt;=30.5,"C1",IF(Z323&gt;=24.5,"C2",IF(Z323&gt;=19.8,"D",IF(Z323&gt;=12.6,"E1",IF(Z323&gt;=12.5,"E2")))))))))</f>
        <v>A2</v>
      </c>
      <c r="AB323" s="64">
        <f>L323+U323</f>
        <v>81.600000000000009</v>
      </c>
      <c r="AC323" s="3" t="str">
        <f>IF(AB323&gt;=91,"A1",IF(AB323&gt;=81,"A2", IF(AB323&gt;=71,"B1",IF(AB323&gt;=61,"B2", IF(AB323&gt;=51,"C1",IF(AB323&gt;=41,"C2",IF(AB323&gt;=33,"D",IF(AB323&gt;=21,"E1",IF(AB323&gt;=20,"E2")))))))))</f>
        <v>A2</v>
      </c>
      <c r="AD323" s="63">
        <v>9</v>
      </c>
      <c r="AE323" s="4"/>
      <c r="AF323" s="17"/>
      <c r="AG323" s="26"/>
    </row>
    <row r="324" spans="1:33">
      <c r="A324" s="24"/>
      <c r="B324" s="15"/>
      <c r="C324" s="5"/>
      <c r="D324" s="27" t="s">
        <v>15</v>
      </c>
      <c r="E324" s="96"/>
      <c r="F324" s="3">
        <v>8.1</v>
      </c>
      <c r="G324" s="3" t="s">
        <v>34</v>
      </c>
      <c r="H324" s="3">
        <v>8.3000000000000007</v>
      </c>
      <c r="I324" s="3" t="s">
        <v>34</v>
      </c>
      <c r="J324" s="3">
        <v>23.4</v>
      </c>
      <c r="K324" s="3" t="s">
        <v>32</v>
      </c>
      <c r="L324" s="3">
        <f t="shared" ref="L324:L329" si="97">F324+H324+J324</f>
        <v>39.799999999999997</v>
      </c>
      <c r="M324" s="3" t="str">
        <f t="shared" ref="M324:M329" si="98">IF(L324&gt;=45.5,"A1",IF(L324&gt;=40.5,"A2", IF(L324&gt;=35.5,"B1",IF(L324&gt;=30.5,"B2", IF(L324&gt;=25.5,"C1",IF(L324&gt;=20.5,"C2",IF(L324&gt;=16.5,"D",IF(L324&gt;=10.5,"E1",IF(L324&gt;=10.4,"E2")))))))))</f>
        <v>B1</v>
      </c>
      <c r="N324" s="102"/>
      <c r="O324" s="3">
        <v>9.3000000000000007</v>
      </c>
      <c r="P324" s="3" t="s">
        <v>31</v>
      </c>
      <c r="Q324" s="3">
        <v>8.4</v>
      </c>
      <c r="R324" s="3" t="s">
        <v>34</v>
      </c>
      <c r="S324" s="3">
        <v>19.8</v>
      </c>
      <c r="T324" s="3" t="str">
        <f t="shared" ref="T324:T331" si="99">IF(S324&gt;=27.3,"A1",IF(S324&gt;=24.3,"A2", IF(S324&gt;=21.3,"B1",IF(S324&gt;=18.3,"B2", IF(S324&gt;=15.3,"C1",IF(S324&gt;=12.3,"C2",IF(S324&gt;=9.9,"D",IF(S324&gt;=6.3,"E1",IF(S324&gt;=6.2,"E2")))))))))</f>
        <v>B2</v>
      </c>
      <c r="U324" s="3">
        <f t="shared" ref="U324:U329" si="100">O324+Q324+S324</f>
        <v>37.5</v>
      </c>
      <c r="V324" s="3" t="str">
        <f t="shared" ref="V324:V329" si="101">IF(U324&gt;=45.5,"A1",IF(U324&gt;=40.5,"A2", IF(U324&gt;=35.5,"B1",IF(U324&gt;=30.5,"B2", IF(U324&gt;=25.5,"C1",IF(U324&gt;=20.5,"C2",IF(U324&gt;=16.5,"D",IF(U324&gt;=10.5,"E1",IF(U324&gt;=10.4,"E2")))))))))</f>
        <v>B1</v>
      </c>
      <c r="W324" s="102"/>
      <c r="X324" s="3">
        <f t="shared" si="96"/>
        <v>34.1</v>
      </c>
      <c r="Y324" s="3" t="str">
        <f t="shared" ref="Y324:Y329" si="102">IF(X324&gt;=36.4,"A1",IF(X324&gt;=32.4,"A2", IF(X324&gt;=28.4,"B1",IF(X324&gt;=24.4,"B2", IF(X324&gt;=20.4,"C1",IF(X324&gt;=16.4,"C2",IF(X324&gt;=13.2,"D",IF(X324&gt;=8.4,"E1",IF(X324&gt;=8.3,"E2")))))))))</f>
        <v>A2</v>
      </c>
      <c r="Z324" s="3">
        <f t="shared" ref="Z324:Z331" si="103">J324+S324</f>
        <v>43.2</v>
      </c>
      <c r="AA324" s="3" t="str">
        <f t="shared" ref="AA324:AA331" si="104">IF(Z324&gt;=54.5,"A1",IF(Z324&gt;=48.5,"A2", IF(Z324&gt;=42.5,"B1",IF(Z324&gt;=36.5,"B2", IF(Z324&gt;=30.5,"C1",IF(Z324&gt;=24.5,"C2",IF(Z324&gt;=19.8,"D",IF(Z324&gt;=12.6,"E1",IF(Z324&gt;=12.5,"E2")))))))))</f>
        <v>B1</v>
      </c>
      <c r="AB324" s="64">
        <f t="shared" ref="AB324:AB329" si="105">L324+U324</f>
        <v>77.3</v>
      </c>
      <c r="AC324" s="3" t="str">
        <f t="shared" ref="AC324:AC329" si="106">IF(AB324&gt;=91,"A1",IF(AB324&gt;=81,"A2", IF(AB324&gt;=71,"B1",IF(AB324&gt;=61,"B2", IF(AB324&gt;=51,"C1",IF(AB324&gt;=41,"C2",IF(AB324&gt;=33,"D",IF(AB324&gt;=21,"E1",IF(AB324&gt;=20,"E2")))))))))</f>
        <v>B1</v>
      </c>
      <c r="AD324" s="63">
        <v>8</v>
      </c>
      <c r="AE324" s="4"/>
      <c r="AF324" s="17"/>
      <c r="AG324" s="26"/>
    </row>
    <row r="325" spans="1:33">
      <c r="A325" s="24"/>
      <c r="B325" s="15"/>
      <c r="C325" s="5"/>
      <c r="D325" s="27" t="s">
        <v>16</v>
      </c>
      <c r="E325" s="96"/>
      <c r="F325" s="3">
        <v>4.5999999999999996</v>
      </c>
      <c r="G325" s="3" t="s">
        <v>36</v>
      </c>
      <c r="H325" s="3">
        <v>6</v>
      </c>
      <c r="I325" s="3" t="s">
        <v>35</v>
      </c>
      <c r="J325" s="3">
        <v>10.5</v>
      </c>
      <c r="K325" s="3" t="s">
        <v>37</v>
      </c>
      <c r="L325" s="3">
        <f t="shared" si="97"/>
        <v>21.1</v>
      </c>
      <c r="M325" s="3" t="str">
        <f t="shared" si="98"/>
        <v>C2</v>
      </c>
      <c r="N325" s="102"/>
      <c r="O325" s="3">
        <v>5.8</v>
      </c>
      <c r="P325" s="3" t="s">
        <v>35</v>
      </c>
      <c r="Q325" s="3">
        <v>5</v>
      </c>
      <c r="R325" s="3" t="s">
        <v>36</v>
      </c>
      <c r="S325" s="3">
        <v>18.600000000000001</v>
      </c>
      <c r="T325" s="3" t="str">
        <f t="shared" si="99"/>
        <v>B2</v>
      </c>
      <c r="U325" s="3">
        <f t="shared" si="100"/>
        <v>29.400000000000002</v>
      </c>
      <c r="V325" s="3" t="str">
        <f t="shared" si="101"/>
        <v>C1</v>
      </c>
      <c r="W325" s="102"/>
      <c r="X325" s="3">
        <f t="shared" si="96"/>
        <v>21.4</v>
      </c>
      <c r="Y325" s="3" t="str">
        <f t="shared" si="102"/>
        <v>C1</v>
      </c>
      <c r="Z325" s="3">
        <f t="shared" si="103"/>
        <v>29.1</v>
      </c>
      <c r="AA325" s="3" t="str">
        <f t="shared" si="104"/>
        <v>C2</v>
      </c>
      <c r="AB325" s="64">
        <f t="shared" si="105"/>
        <v>50.5</v>
      </c>
      <c r="AC325" s="3" t="str">
        <f t="shared" si="106"/>
        <v>C2</v>
      </c>
      <c r="AD325" s="63">
        <v>5</v>
      </c>
      <c r="AE325" s="4"/>
      <c r="AF325" s="17"/>
      <c r="AG325" s="26"/>
    </row>
    <row r="326" spans="1:33">
      <c r="A326" s="24"/>
      <c r="B326" s="15"/>
      <c r="C326" s="5"/>
      <c r="D326" s="27" t="s">
        <v>29</v>
      </c>
      <c r="E326" s="96"/>
      <c r="F326" s="3">
        <v>9.4</v>
      </c>
      <c r="G326" s="3" t="s">
        <v>31</v>
      </c>
      <c r="H326" s="3">
        <v>8</v>
      </c>
      <c r="I326" s="3" t="s">
        <v>32</v>
      </c>
      <c r="J326" s="3">
        <v>15.9</v>
      </c>
      <c r="K326" s="3" t="s">
        <v>35</v>
      </c>
      <c r="L326" s="3">
        <f t="shared" si="97"/>
        <v>33.299999999999997</v>
      </c>
      <c r="M326" s="3" t="str">
        <f t="shared" si="98"/>
        <v>B2</v>
      </c>
      <c r="N326" s="102"/>
      <c r="O326" s="3">
        <v>7.8</v>
      </c>
      <c r="P326" s="3" t="s">
        <v>32</v>
      </c>
      <c r="Q326" s="3">
        <v>7.8</v>
      </c>
      <c r="R326" s="3" t="s">
        <v>32</v>
      </c>
      <c r="S326" s="3">
        <v>26.4</v>
      </c>
      <c r="T326" s="3" t="str">
        <f t="shared" si="99"/>
        <v>A2</v>
      </c>
      <c r="U326" s="3">
        <f t="shared" si="100"/>
        <v>42</v>
      </c>
      <c r="V326" s="3" t="str">
        <f t="shared" si="101"/>
        <v>A2</v>
      </c>
      <c r="W326" s="102"/>
      <c r="X326" s="3">
        <f t="shared" si="96"/>
        <v>33</v>
      </c>
      <c r="Y326" s="3" t="str">
        <f t="shared" si="102"/>
        <v>A2</v>
      </c>
      <c r="Z326" s="3">
        <f t="shared" si="103"/>
        <v>42.3</v>
      </c>
      <c r="AA326" s="3" t="str">
        <f t="shared" si="104"/>
        <v>B2</v>
      </c>
      <c r="AB326" s="64">
        <f t="shared" si="105"/>
        <v>75.3</v>
      </c>
      <c r="AC326" s="3" t="str">
        <f t="shared" si="106"/>
        <v>B1</v>
      </c>
      <c r="AD326" s="63">
        <v>8</v>
      </c>
      <c r="AE326" s="4"/>
      <c r="AF326" s="17"/>
      <c r="AG326" s="26"/>
    </row>
    <row r="327" spans="1:33">
      <c r="A327" s="24"/>
      <c r="B327" s="15"/>
      <c r="C327" s="5"/>
      <c r="D327" s="27"/>
      <c r="E327" s="96"/>
      <c r="F327" s="3"/>
      <c r="G327" s="3"/>
      <c r="H327" s="3"/>
      <c r="I327" s="3"/>
      <c r="J327" s="3"/>
      <c r="K327" s="3"/>
      <c r="L327" s="3"/>
      <c r="M327" s="3"/>
      <c r="N327" s="102"/>
      <c r="O327" s="3"/>
      <c r="P327" s="3"/>
      <c r="Q327" s="3"/>
      <c r="R327" s="3"/>
      <c r="S327" s="3"/>
      <c r="T327" s="3"/>
      <c r="U327" s="3"/>
      <c r="V327" s="3"/>
      <c r="W327" s="102"/>
      <c r="X327" s="3"/>
      <c r="Y327" s="3"/>
      <c r="Z327" s="3"/>
      <c r="AA327" s="3"/>
      <c r="AB327" s="64"/>
      <c r="AC327" s="3"/>
      <c r="AD327" s="63"/>
      <c r="AE327" s="4"/>
      <c r="AF327" s="17"/>
      <c r="AG327" s="26"/>
    </row>
    <row r="328" spans="1:33">
      <c r="A328" s="24"/>
      <c r="B328" s="15"/>
      <c r="C328" s="5"/>
      <c r="D328" s="27"/>
      <c r="E328" s="96"/>
      <c r="F328" s="3"/>
      <c r="G328" s="3"/>
      <c r="H328" s="3"/>
      <c r="I328" s="3"/>
      <c r="J328" s="3"/>
      <c r="K328" s="3"/>
      <c r="L328" s="3"/>
      <c r="M328" s="3"/>
      <c r="N328" s="102"/>
      <c r="O328" s="3"/>
      <c r="P328" s="3"/>
      <c r="Q328" s="3"/>
      <c r="R328" s="3"/>
      <c r="S328" s="3"/>
      <c r="T328" s="3"/>
      <c r="U328" s="3"/>
      <c r="V328" s="3"/>
      <c r="W328" s="102"/>
      <c r="X328" s="3"/>
      <c r="Y328" s="3"/>
      <c r="Z328" s="3"/>
      <c r="AA328" s="3"/>
      <c r="AB328" s="64"/>
      <c r="AC328" s="3"/>
      <c r="AD328" s="63"/>
      <c r="AE328" s="4"/>
      <c r="AF328" s="17"/>
      <c r="AG328" s="26"/>
    </row>
    <row r="329" spans="1:33">
      <c r="A329" s="24"/>
      <c r="B329" s="15"/>
      <c r="C329" s="5"/>
      <c r="D329" s="27" t="s">
        <v>17</v>
      </c>
      <c r="E329" s="96"/>
      <c r="F329" s="3">
        <v>8.4</v>
      </c>
      <c r="G329" s="3" t="s">
        <v>34</v>
      </c>
      <c r="H329" s="3">
        <v>8.8000000000000007</v>
      </c>
      <c r="I329" s="3" t="s">
        <v>34</v>
      </c>
      <c r="J329" s="3">
        <v>20.399999999999999</v>
      </c>
      <c r="K329" s="3" t="s">
        <v>33</v>
      </c>
      <c r="L329" s="3">
        <f t="shared" si="97"/>
        <v>37.6</v>
      </c>
      <c r="M329" s="3" t="str">
        <f t="shared" si="98"/>
        <v>B1</v>
      </c>
      <c r="N329" s="102"/>
      <c r="O329" s="3">
        <v>6.8</v>
      </c>
      <c r="P329" s="3" t="s">
        <v>33</v>
      </c>
      <c r="Q329" s="3">
        <v>6.8</v>
      </c>
      <c r="R329" s="3" t="s">
        <v>33</v>
      </c>
      <c r="S329" s="3">
        <v>18.600000000000001</v>
      </c>
      <c r="T329" s="3" t="str">
        <f t="shared" si="99"/>
        <v>B2</v>
      </c>
      <c r="U329" s="3">
        <f t="shared" si="100"/>
        <v>32.200000000000003</v>
      </c>
      <c r="V329" s="3" t="str">
        <f t="shared" si="101"/>
        <v>B2</v>
      </c>
      <c r="W329" s="102"/>
      <c r="X329" s="3">
        <f t="shared" si="96"/>
        <v>30.800000000000004</v>
      </c>
      <c r="Y329" s="3" t="str">
        <f t="shared" si="102"/>
        <v>B1</v>
      </c>
      <c r="Z329" s="3">
        <f t="shared" si="103"/>
        <v>39</v>
      </c>
      <c r="AA329" s="3" t="str">
        <f t="shared" si="104"/>
        <v>B2</v>
      </c>
      <c r="AB329" s="64">
        <f t="shared" si="105"/>
        <v>69.800000000000011</v>
      </c>
      <c r="AC329" s="3" t="str">
        <f t="shared" si="106"/>
        <v>B2</v>
      </c>
      <c r="AD329" s="63">
        <v>7</v>
      </c>
      <c r="AE329" s="4"/>
      <c r="AF329" s="17"/>
      <c r="AG329" s="26"/>
    </row>
    <row r="330" spans="1:33">
      <c r="A330" s="24"/>
      <c r="B330" s="15"/>
      <c r="C330" s="5"/>
      <c r="D330" s="27" t="s">
        <v>30</v>
      </c>
      <c r="E330" s="96"/>
      <c r="F330" s="3"/>
      <c r="G330" s="3"/>
      <c r="H330" s="3"/>
      <c r="I330" s="3"/>
      <c r="J330" s="3">
        <v>17.399999999999999</v>
      </c>
      <c r="K330" s="3" t="s">
        <v>35</v>
      </c>
      <c r="L330" s="3"/>
      <c r="M330" s="3"/>
      <c r="N330" s="102"/>
      <c r="O330" s="3"/>
      <c r="P330" s="3"/>
      <c r="Q330" s="3"/>
      <c r="R330" s="3"/>
      <c r="S330" s="3">
        <v>28.8</v>
      </c>
      <c r="T330" s="3" t="str">
        <f t="shared" si="99"/>
        <v>A1</v>
      </c>
      <c r="U330" s="3"/>
      <c r="V330" s="3"/>
      <c r="W330" s="102"/>
      <c r="X330" s="3"/>
      <c r="Y330" s="3"/>
      <c r="Z330" s="3">
        <f t="shared" si="103"/>
        <v>46.2</v>
      </c>
      <c r="AA330" s="3" t="str">
        <f t="shared" si="104"/>
        <v>B1</v>
      </c>
      <c r="AB330" s="64"/>
      <c r="AC330" s="3"/>
      <c r="AD330" s="63"/>
      <c r="AE330" s="4"/>
      <c r="AF330" s="17"/>
      <c r="AG330" s="26"/>
    </row>
    <row r="331" spans="1:33">
      <c r="A331" s="24"/>
      <c r="B331" s="15"/>
      <c r="C331" s="5"/>
      <c r="D331" s="27" t="s">
        <v>79</v>
      </c>
      <c r="E331" s="96"/>
      <c r="F331" s="3"/>
      <c r="G331" s="3"/>
      <c r="H331" s="3"/>
      <c r="I331" s="3"/>
      <c r="J331" s="3">
        <v>15.6</v>
      </c>
      <c r="K331" s="3" t="s">
        <v>35</v>
      </c>
      <c r="L331" s="3"/>
      <c r="M331" s="3"/>
      <c r="N331" s="102"/>
      <c r="O331" s="3"/>
      <c r="P331" s="3"/>
      <c r="Q331" s="3"/>
      <c r="R331" s="3"/>
      <c r="S331" s="3">
        <v>28.8</v>
      </c>
      <c r="T331" s="3" t="str">
        <f t="shared" si="99"/>
        <v>A1</v>
      </c>
      <c r="U331" s="3"/>
      <c r="V331" s="3"/>
      <c r="W331" s="102"/>
      <c r="X331" s="3"/>
      <c r="Y331" s="3"/>
      <c r="Z331" s="3">
        <f t="shared" si="103"/>
        <v>44.4</v>
      </c>
      <c r="AA331" s="3" t="str">
        <f t="shared" si="104"/>
        <v>B1</v>
      </c>
      <c r="AB331" s="64"/>
      <c r="AC331" s="3"/>
      <c r="AD331" s="63"/>
      <c r="AE331" s="4"/>
      <c r="AF331" s="17"/>
      <c r="AG331" s="26"/>
    </row>
    <row r="332" spans="1:33">
      <c r="A332" s="24"/>
      <c r="B332" s="15"/>
      <c r="C332" s="5"/>
      <c r="D332" s="109" t="s">
        <v>18</v>
      </c>
      <c r="E332" s="96"/>
      <c r="F332" s="82"/>
      <c r="G332" s="83"/>
      <c r="H332" s="82"/>
      <c r="I332" s="83"/>
      <c r="J332" s="82"/>
      <c r="K332" s="83"/>
      <c r="L332" s="82"/>
      <c r="M332" s="83"/>
      <c r="N332" s="102"/>
      <c r="O332" s="82"/>
      <c r="P332" s="83"/>
      <c r="Q332" s="86"/>
      <c r="R332" s="87"/>
      <c r="S332" s="82"/>
      <c r="T332" s="83"/>
      <c r="U332" s="82"/>
      <c r="V332" s="83"/>
      <c r="W332" s="102"/>
      <c r="X332" s="74" t="s">
        <v>104</v>
      </c>
      <c r="Y332" s="75"/>
      <c r="Z332" s="74"/>
      <c r="AA332" s="75"/>
      <c r="AB332" s="74"/>
      <c r="AC332" s="75"/>
      <c r="AD332" s="78"/>
      <c r="AE332" s="4"/>
      <c r="AF332" s="17"/>
      <c r="AG332" s="26"/>
    </row>
    <row r="333" spans="1:33" ht="15.75" thickBot="1">
      <c r="A333" s="24"/>
      <c r="B333" s="15"/>
      <c r="C333" s="5"/>
      <c r="D333" s="110"/>
      <c r="E333" s="97"/>
      <c r="F333" s="84"/>
      <c r="G333" s="85"/>
      <c r="H333" s="84"/>
      <c r="I333" s="85"/>
      <c r="J333" s="84"/>
      <c r="K333" s="85"/>
      <c r="L333" s="84"/>
      <c r="M333" s="85"/>
      <c r="N333" s="103"/>
      <c r="O333" s="84"/>
      <c r="P333" s="85"/>
      <c r="Q333" s="88"/>
      <c r="R333" s="89"/>
      <c r="S333" s="84"/>
      <c r="T333" s="85"/>
      <c r="U333" s="84"/>
      <c r="V333" s="85"/>
      <c r="W333" s="103"/>
      <c r="X333" s="76"/>
      <c r="Y333" s="77"/>
      <c r="Z333" s="76"/>
      <c r="AA333" s="77"/>
      <c r="AB333" s="76"/>
      <c r="AC333" s="77"/>
      <c r="AD333" s="79"/>
      <c r="AE333" s="4"/>
      <c r="AF333" s="17"/>
      <c r="AG333" s="26"/>
    </row>
    <row r="334" spans="1:33" ht="15.75" thickBot="1">
      <c r="A334" s="24"/>
      <c r="B334" s="15"/>
      <c r="C334" s="6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36"/>
      <c r="R334" s="37"/>
      <c r="S334" s="36"/>
      <c r="T334" s="55"/>
      <c r="U334" s="7"/>
      <c r="V334" s="55"/>
      <c r="W334" s="7"/>
      <c r="X334" s="7"/>
      <c r="Y334" s="7"/>
      <c r="Z334" s="7"/>
      <c r="AA334" s="7"/>
      <c r="AB334" s="49"/>
      <c r="AC334" s="7"/>
      <c r="AD334" s="36"/>
      <c r="AE334" s="11"/>
      <c r="AF334" s="17"/>
      <c r="AG334" s="26"/>
    </row>
    <row r="335" spans="1:33">
      <c r="A335" s="24"/>
      <c r="B335" s="15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31"/>
      <c r="R335" s="32"/>
      <c r="S335" s="31"/>
      <c r="T335" s="56"/>
      <c r="U335" s="16"/>
      <c r="V335" s="56"/>
      <c r="W335" s="16"/>
      <c r="X335" s="16"/>
      <c r="Y335" s="16"/>
      <c r="Z335" s="16"/>
      <c r="AA335" s="16"/>
      <c r="AB335" s="47"/>
      <c r="AC335" s="16"/>
      <c r="AD335" s="31"/>
      <c r="AE335" s="16"/>
      <c r="AF335" s="17"/>
      <c r="AG335" s="26"/>
    </row>
    <row r="336" spans="1:33">
      <c r="A336" s="24"/>
      <c r="B336" s="15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31"/>
      <c r="R336" s="32"/>
      <c r="S336" s="31"/>
      <c r="T336" s="56"/>
      <c r="U336" s="16"/>
      <c r="V336" s="56"/>
      <c r="W336" s="16"/>
      <c r="X336" s="16"/>
      <c r="Y336" s="16"/>
      <c r="Z336" s="16"/>
      <c r="AA336" s="16"/>
      <c r="AB336" s="47"/>
      <c r="AC336" s="16"/>
      <c r="AD336" s="31"/>
      <c r="AE336" s="16"/>
      <c r="AF336" s="17"/>
      <c r="AG336" s="26"/>
    </row>
    <row r="337" spans="1:33">
      <c r="A337" s="24"/>
      <c r="B337" s="15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31"/>
      <c r="R337" s="70" t="s">
        <v>94</v>
      </c>
      <c r="S337" s="70"/>
      <c r="T337" s="70"/>
      <c r="U337" s="70"/>
      <c r="V337" s="70"/>
      <c r="W337" s="16"/>
      <c r="X337" s="16"/>
      <c r="Y337" s="16"/>
      <c r="Z337" s="16"/>
      <c r="AA337" s="70"/>
      <c r="AB337" s="70"/>
      <c r="AC337" s="70"/>
      <c r="AD337" s="70"/>
      <c r="AE337" s="16"/>
      <c r="AF337" s="17"/>
      <c r="AG337" s="26"/>
    </row>
    <row r="338" spans="1:33">
      <c r="A338" s="24"/>
      <c r="B338" s="15"/>
      <c r="C338" s="16"/>
      <c r="D338" s="80" t="s">
        <v>24</v>
      </c>
      <c r="E338" s="80"/>
      <c r="F338" s="80"/>
      <c r="G338" s="80"/>
      <c r="H338" s="16"/>
      <c r="I338" s="80" t="s">
        <v>24</v>
      </c>
      <c r="J338" s="80"/>
      <c r="K338" s="80"/>
      <c r="L338" s="80"/>
      <c r="M338" s="80"/>
      <c r="N338" s="16"/>
      <c r="O338" s="16"/>
      <c r="P338" s="16"/>
      <c r="Q338" s="31"/>
      <c r="R338" s="80" t="s">
        <v>25</v>
      </c>
      <c r="S338" s="80"/>
      <c r="T338" s="80"/>
      <c r="U338" s="80"/>
      <c r="V338" s="80"/>
      <c r="W338" s="16"/>
      <c r="X338" s="16"/>
      <c r="Y338" s="16"/>
      <c r="Z338" s="81" t="s">
        <v>25</v>
      </c>
      <c r="AA338" s="81"/>
      <c r="AB338" s="81"/>
      <c r="AC338" s="81"/>
      <c r="AD338" s="31"/>
      <c r="AE338" s="16"/>
      <c r="AF338" s="17"/>
      <c r="AG338" s="26"/>
    </row>
    <row r="339" spans="1:33">
      <c r="A339" s="24"/>
      <c r="B339" s="15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31"/>
      <c r="R339" s="32"/>
      <c r="S339" s="31"/>
      <c r="T339" s="56"/>
      <c r="U339" s="16"/>
      <c r="V339" s="56"/>
      <c r="W339" s="16"/>
      <c r="X339" s="16"/>
      <c r="Y339" s="16"/>
      <c r="Z339" s="16"/>
      <c r="AA339" s="16"/>
      <c r="AB339" s="47"/>
      <c r="AC339" s="16"/>
      <c r="AD339" s="31"/>
      <c r="AE339" s="16"/>
      <c r="AF339" s="17"/>
      <c r="AG339" s="26"/>
    </row>
    <row r="340" spans="1:33">
      <c r="A340" s="24"/>
      <c r="B340" s="15"/>
      <c r="C340" s="16"/>
      <c r="D340" s="18" t="s">
        <v>27</v>
      </c>
      <c r="E340" s="18"/>
      <c r="F340" s="18"/>
      <c r="G340" s="18"/>
      <c r="H340" s="18"/>
      <c r="I340" s="69" t="s">
        <v>22</v>
      </c>
      <c r="J340" s="69"/>
      <c r="K340" s="69"/>
      <c r="L340" s="69"/>
      <c r="M340" s="69"/>
      <c r="N340" s="69"/>
      <c r="O340" s="69"/>
      <c r="P340" s="18"/>
      <c r="Q340" s="31"/>
      <c r="R340" s="70" t="s">
        <v>21</v>
      </c>
      <c r="S340" s="70"/>
      <c r="T340" s="70"/>
      <c r="U340" s="70"/>
      <c r="V340" s="70"/>
      <c r="W340" s="70"/>
      <c r="X340" s="18"/>
      <c r="Y340" s="70" t="s">
        <v>23</v>
      </c>
      <c r="Z340" s="70"/>
      <c r="AA340" s="70"/>
      <c r="AB340" s="70"/>
      <c r="AC340" s="70"/>
      <c r="AD340" s="70"/>
      <c r="AE340" s="16"/>
      <c r="AF340" s="17"/>
      <c r="AG340" s="26"/>
    </row>
    <row r="341" spans="1:33" ht="15.75" thickBot="1">
      <c r="A341" s="24"/>
      <c r="B341" s="19"/>
      <c r="C341" s="20"/>
      <c r="D341" s="20"/>
      <c r="E341" s="20"/>
      <c r="F341" s="20"/>
      <c r="G341" s="20"/>
      <c r="H341" s="20"/>
      <c r="I341" s="20"/>
      <c r="J341" s="20"/>
      <c r="K341" s="20"/>
      <c r="L341" s="20"/>
      <c r="M341" s="20"/>
      <c r="N341" s="20"/>
      <c r="O341" s="20"/>
      <c r="P341" s="20"/>
      <c r="Q341" s="38"/>
      <c r="R341" s="39"/>
      <c r="S341" s="38"/>
      <c r="T341" s="57"/>
      <c r="U341" s="20"/>
      <c r="V341" s="57"/>
      <c r="W341" s="20"/>
      <c r="X341" s="20"/>
      <c r="Y341" s="20"/>
      <c r="Z341" s="20"/>
      <c r="AA341" s="20"/>
      <c r="AB341" s="50"/>
      <c r="AC341" s="20"/>
      <c r="AD341" s="38"/>
      <c r="AE341" s="20"/>
      <c r="AF341" s="21"/>
      <c r="AG341" s="26"/>
    </row>
    <row r="342" spans="1:33" ht="15.75" thickBot="1">
      <c r="A342" s="71"/>
      <c r="B342" s="72"/>
      <c r="C342" s="72"/>
      <c r="D342" s="72"/>
      <c r="E342" s="72"/>
      <c r="F342" s="72"/>
      <c r="G342" s="72"/>
      <c r="H342" s="72"/>
      <c r="I342" s="72"/>
      <c r="J342" s="72"/>
      <c r="K342" s="72"/>
      <c r="L342" s="72"/>
      <c r="M342" s="72"/>
      <c r="N342" s="72"/>
      <c r="O342" s="72"/>
      <c r="P342" s="72"/>
      <c r="Q342" s="72"/>
      <c r="R342" s="72"/>
      <c r="S342" s="72"/>
      <c r="T342" s="72"/>
      <c r="U342" s="72"/>
      <c r="V342" s="72"/>
      <c r="W342" s="72"/>
      <c r="X342" s="72"/>
      <c r="Y342" s="72"/>
      <c r="Z342" s="72"/>
      <c r="AA342" s="72"/>
      <c r="AB342" s="72"/>
      <c r="AC342" s="72"/>
      <c r="AD342" s="72"/>
      <c r="AE342" s="72"/>
      <c r="AF342" s="72"/>
      <c r="AG342" s="73"/>
    </row>
    <row r="348" spans="1:33" ht="15.75" thickBot="1"/>
    <row r="349" spans="1:33" ht="15.75" thickBot="1">
      <c r="A349" s="23"/>
      <c r="B349" s="22"/>
      <c r="C349" s="22"/>
      <c r="D349" s="22"/>
      <c r="E349" s="22"/>
      <c r="F349" s="22"/>
      <c r="G349" s="22"/>
      <c r="H349" s="22"/>
      <c r="I349" s="22"/>
      <c r="J349" s="22"/>
      <c r="K349" s="22"/>
      <c r="L349" s="22"/>
      <c r="M349" s="22"/>
      <c r="N349" s="22"/>
      <c r="O349" s="22"/>
      <c r="P349" s="22"/>
      <c r="Q349" s="29"/>
      <c r="R349" s="30"/>
      <c r="S349" s="29"/>
      <c r="T349" s="53"/>
      <c r="U349" s="22"/>
      <c r="V349" s="53"/>
      <c r="W349" s="22"/>
      <c r="X349" s="22"/>
      <c r="Y349" s="22"/>
      <c r="Z349" s="22"/>
      <c r="AA349" s="22"/>
      <c r="AB349" s="46"/>
      <c r="AC349" s="22"/>
      <c r="AD349" s="29"/>
      <c r="AE349" s="22"/>
      <c r="AF349" s="22"/>
      <c r="AG349" s="25"/>
    </row>
    <row r="350" spans="1:33" ht="24">
      <c r="A350" s="24"/>
      <c r="B350" s="12"/>
      <c r="C350" s="13"/>
      <c r="D350" s="111" t="s">
        <v>0</v>
      </c>
      <c r="E350" s="111"/>
      <c r="F350" s="111"/>
      <c r="G350" s="111"/>
      <c r="H350" s="111"/>
      <c r="I350" s="111"/>
      <c r="J350" s="111"/>
      <c r="K350" s="111"/>
      <c r="L350" s="111"/>
      <c r="M350" s="111"/>
      <c r="N350" s="111"/>
      <c r="O350" s="111"/>
      <c r="P350" s="111"/>
      <c r="Q350" s="111"/>
      <c r="R350" s="111"/>
      <c r="S350" s="111"/>
      <c r="T350" s="111"/>
      <c r="U350" s="111"/>
      <c r="V350" s="111"/>
      <c r="W350" s="111"/>
      <c r="X350" s="111"/>
      <c r="Y350" s="111"/>
      <c r="Z350" s="111"/>
      <c r="AA350" s="111"/>
      <c r="AB350" s="111"/>
      <c r="AC350" s="111"/>
      <c r="AD350" s="111"/>
      <c r="AE350" s="13"/>
      <c r="AF350" s="14"/>
      <c r="AG350" s="26"/>
    </row>
    <row r="351" spans="1:33" ht="22.5">
      <c r="A351" s="24"/>
      <c r="B351" s="15"/>
      <c r="C351" s="16"/>
      <c r="D351" s="90" t="s">
        <v>26</v>
      </c>
      <c r="E351" s="90"/>
      <c r="F351" s="90"/>
      <c r="G351" s="90"/>
      <c r="H351" s="90"/>
      <c r="I351" s="90"/>
      <c r="J351" s="90"/>
      <c r="K351" s="90"/>
      <c r="L351" s="90"/>
      <c r="M351" s="90"/>
      <c r="N351" s="90"/>
      <c r="O351" s="90"/>
      <c r="P351" s="90"/>
      <c r="Q351" s="90"/>
      <c r="R351" s="90"/>
      <c r="S351" s="90"/>
      <c r="T351" s="90"/>
      <c r="U351" s="90"/>
      <c r="V351" s="90"/>
      <c r="W351" s="90"/>
      <c r="X351" s="90"/>
      <c r="Y351" s="90"/>
      <c r="Z351" s="90"/>
      <c r="AA351" s="90"/>
      <c r="AB351" s="90"/>
      <c r="AC351" s="90"/>
      <c r="AD351" s="90"/>
      <c r="AE351" s="16"/>
      <c r="AF351" s="17"/>
      <c r="AG351" s="26"/>
    </row>
    <row r="352" spans="1:33" ht="15.75">
      <c r="A352" s="24"/>
      <c r="B352" s="15"/>
      <c r="C352" s="16"/>
      <c r="D352" s="91" t="s">
        <v>83</v>
      </c>
      <c r="E352" s="91"/>
      <c r="F352" s="91"/>
      <c r="G352" s="91"/>
      <c r="H352" s="91"/>
      <c r="I352" s="91"/>
      <c r="J352" s="91"/>
      <c r="K352" s="91"/>
      <c r="L352" s="91"/>
      <c r="M352" s="91"/>
      <c r="N352" s="91"/>
      <c r="O352" s="91"/>
      <c r="P352" s="91"/>
      <c r="Q352" s="91"/>
      <c r="R352" s="91"/>
      <c r="S352" s="91"/>
      <c r="T352" s="91"/>
      <c r="U352" s="91"/>
      <c r="V352" s="91"/>
      <c r="W352" s="91"/>
      <c r="X352" s="91"/>
      <c r="Y352" s="91"/>
      <c r="Z352" s="91"/>
      <c r="AA352" s="91"/>
      <c r="AB352" s="91"/>
      <c r="AC352" s="91"/>
      <c r="AD352" s="91"/>
      <c r="AE352" s="16"/>
      <c r="AF352" s="17"/>
      <c r="AG352" s="26"/>
    </row>
    <row r="353" spans="1:33">
      <c r="A353" s="24"/>
      <c r="B353" s="15"/>
      <c r="C353" s="16"/>
      <c r="D353" s="43"/>
      <c r="E353" s="43"/>
      <c r="F353" s="43"/>
      <c r="G353" s="43"/>
      <c r="H353" s="43"/>
      <c r="I353" s="43"/>
      <c r="J353" s="43"/>
      <c r="K353" s="43"/>
      <c r="L353" s="43"/>
      <c r="M353" s="43"/>
      <c r="N353" s="43"/>
      <c r="O353" s="43"/>
      <c r="P353" s="43"/>
      <c r="Q353" s="31"/>
      <c r="R353" s="32"/>
      <c r="S353" s="31"/>
      <c r="T353" s="42"/>
      <c r="U353" s="43"/>
      <c r="V353" s="42"/>
      <c r="W353" s="43"/>
      <c r="X353" s="43"/>
      <c r="Y353" s="43"/>
      <c r="Z353" s="43"/>
      <c r="AA353" s="43"/>
      <c r="AB353" s="47"/>
      <c r="AC353" s="43"/>
      <c r="AD353" s="31"/>
      <c r="AE353" s="16"/>
      <c r="AF353" s="17"/>
      <c r="AG353" s="26"/>
    </row>
    <row r="354" spans="1:33" ht="15.75">
      <c r="A354" s="24"/>
      <c r="B354" s="15"/>
      <c r="C354" s="16"/>
      <c r="D354" s="91" t="s">
        <v>56</v>
      </c>
      <c r="E354" s="91"/>
      <c r="F354" s="91"/>
      <c r="G354" s="91"/>
      <c r="H354" s="91"/>
      <c r="I354" s="91"/>
      <c r="J354" s="91"/>
      <c r="K354" s="91"/>
      <c r="L354" s="91"/>
      <c r="M354" s="91"/>
      <c r="N354" s="91"/>
      <c r="O354" s="91"/>
      <c r="P354" s="91"/>
      <c r="Q354" s="91"/>
      <c r="R354" s="91"/>
      <c r="S354" s="91"/>
      <c r="T354" s="91"/>
      <c r="U354" s="91"/>
      <c r="V354" s="91"/>
      <c r="W354" s="91"/>
      <c r="X354" s="91"/>
      <c r="Y354" s="91"/>
      <c r="Z354" s="91"/>
      <c r="AA354" s="91"/>
      <c r="AB354" s="91"/>
      <c r="AC354" s="91"/>
      <c r="AD354" s="91"/>
      <c r="AE354" s="16"/>
      <c r="AF354" s="17"/>
      <c r="AG354" s="26"/>
    </row>
    <row r="355" spans="1:33">
      <c r="A355" s="24"/>
      <c r="B355" s="15"/>
      <c r="C355" s="16"/>
      <c r="D355" s="43"/>
      <c r="E355" s="43"/>
      <c r="F355" s="43"/>
      <c r="G355" s="43"/>
      <c r="H355" s="43"/>
      <c r="I355" s="43"/>
      <c r="J355" s="43"/>
      <c r="K355" s="43"/>
      <c r="L355" s="43"/>
      <c r="M355" s="43"/>
      <c r="N355" s="43"/>
      <c r="O355" s="43"/>
      <c r="P355" s="43"/>
      <c r="Q355" s="31"/>
      <c r="R355" s="32"/>
      <c r="S355" s="31"/>
      <c r="T355" s="42"/>
      <c r="U355" s="43"/>
      <c r="V355" s="42"/>
      <c r="W355" s="43"/>
      <c r="X355" s="43"/>
      <c r="Y355" s="43"/>
      <c r="Z355" s="43"/>
      <c r="AA355" s="43"/>
      <c r="AB355" s="47"/>
      <c r="AC355" s="43"/>
      <c r="AD355" s="31"/>
      <c r="AE355" s="16"/>
      <c r="AF355" s="17"/>
      <c r="AG355" s="26"/>
    </row>
    <row r="356" spans="1:33" ht="15.75">
      <c r="A356" s="24"/>
      <c r="B356" s="15"/>
      <c r="C356" s="16"/>
      <c r="D356" s="91" t="s">
        <v>57</v>
      </c>
      <c r="E356" s="91"/>
      <c r="F356" s="91"/>
      <c r="G356" s="91"/>
      <c r="H356" s="91"/>
      <c r="I356" s="91"/>
      <c r="J356" s="91"/>
      <c r="K356" s="91"/>
      <c r="L356" s="91"/>
      <c r="M356" s="91"/>
      <c r="N356" s="91"/>
      <c r="O356" s="91"/>
      <c r="P356" s="91"/>
      <c r="Q356" s="91"/>
      <c r="R356" s="91"/>
      <c r="S356" s="91"/>
      <c r="T356" s="91"/>
      <c r="U356" s="91"/>
      <c r="V356" s="91"/>
      <c r="W356" s="91"/>
      <c r="X356" s="91"/>
      <c r="Y356" s="91"/>
      <c r="Z356" s="91"/>
      <c r="AA356" s="91"/>
      <c r="AB356" s="91"/>
      <c r="AC356" s="91"/>
      <c r="AD356" s="91"/>
      <c r="AE356" s="16"/>
      <c r="AF356" s="17"/>
      <c r="AG356" s="26"/>
    </row>
    <row r="357" spans="1:33" ht="16.5" thickBot="1">
      <c r="A357" s="24"/>
      <c r="B357" s="15"/>
      <c r="C357" s="16"/>
      <c r="D357" s="45"/>
      <c r="E357" s="45"/>
      <c r="F357" s="45"/>
      <c r="G357" s="45"/>
      <c r="H357" s="45"/>
      <c r="I357" s="45"/>
      <c r="J357" s="45"/>
      <c r="K357" s="45"/>
      <c r="L357" s="45"/>
      <c r="M357" s="45"/>
      <c r="N357" s="45"/>
      <c r="O357" s="45"/>
      <c r="P357" s="45"/>
      <c r="Q357" s="33"/>
      <c r="R357" s="32"/>
      <c r="S357" s="33"/>
      <c r="T357" s="45"/>
      <c r="U357" s="45"/>
      <c r="V357" s="45"/>
      <c r="W357" s="45"/>
      <c r="X357" s="45"/>
      <c r="Y357" s="45"/>
      <c r="Z357" s="45"/>
      <c r="AA357" s="45"/>
      <c r="AB357" s="33"/>
      <c r="AC357" s="45"/>
      <c r="AD357" s="33"/>
      <c r="AE357" s="16"/>
      <c r="AF357" s="17"/>
      <c r="AG357" s="26"/>
    </row>
    <row r="358" spans="1:33" ht="15.75" thickBot="1">
      <c r="A358" s="24"/>
      <c r="B358" s="15"/>
      <c r="C358" s="8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34"/>
      <c r="R358" s="35"/>
      <c r="S358" s="34"/>
      <c r="T358" s="54"/>
      <c r="U358" s="9"/>
      <c r="V358" s="54"/>
      <c r="W358" s="9"/>
      <c r="X358" s="9"/>
      <c r="Y358" s="9"/>
      <c r="Z358" s="9"/>
      <c r="AA358" s="9"/>
      <c r="AB358" s="48"/>
      <c r="AC358" s="9"/>
      <c r="AD358" s="34"/>
      <c r="AE358" s="10"/>
      <c r="AF358" s="17"/>
      <c r="AG358" s="26"/>
    </row>
    <row r="359" spans="1:33" ht="15" customHeight="1">
      <c r="A359" s="24"/>
      <c r="B359" s="15"/>
      <c r="C359" s="5"/>
      <c r="D359" s="92" t="s">
        <v>1</v>
      </c>
      <c r="E359" s="95"/>
      <c r="F359" s="98" t="s">
        <v>20</v>
      </c>
      <c r="G359" s="99"/>
      <c r="H359" s="99"/>
      <c r="I359" s="99"/>
      <c r="J359" s="99"/>
      <c r="K359" s="99"/>
      <c r="L359" s="99"/>
      <c r="M359" s="100"/>
      <c r="N359" s="101"/>
      <c r="O359" s="98" t="s">
        <v>2</v>
      </c>
      <c r="P359" s="99"/>
      <c r="Q359" s="99"/>
      <c r="R359" s="99"/>
      <c r="S359" s="99"/>
      <c r="T359" s="99"/>
      <c r="U359" s="99"/>
      <c r="V359" s="100"/>
      <c r="W359" s="101"/>
      <c r="X359" s="98" t="s">
        <v>3</v>
      </c>
      <c r="Y359" s="99"/>
      <c r="Z359" s="99"/>
      <c r="AA359" s="99"/>
      <c r="AB359" s="99"/>
      <c r="AC359" s="99"/>
      <c r="AD359" s="104"/>
      <c r="AE359" s="4"/>
      <c r="AF359" s="17"/>
      <c r="AG359" s="26"/>
    </row>
    <row r="360" spans="1:33" ht="15" customHeight="1">
      <c r="A360" s="24"/>
      <c r="B360" s="15"/>
      <c r="C360" s="5"/>
      <c r="D360" s="93"/>
      <c r="E360" s="96"/>
      <c r="F360" s="105" t="s">
        <v>4</v>
      </c>
      <c r="G360" s="106"/>
      <c r="H360" s="105" t="s">
        <v>5</v>
      </c>
      <c r="I360" s="106"/>
      <c r="J360" s="105" t="s">
        <v>28</v>
      </c>
      <c r="K360" s="106"/>
      <c r="L360" s="105" t="s">
        <v>7</v>
      </c>
      <c r="M360" s="106"/>
      <c r="N360" s="102"/>
      <c r="O360" s="105" t="s">
        <v>8</v>
      </c>
      <c r="P360" s="106"/>
      <c r="Q360" s="105" t="s">
        <v>9</v>
      </c>
      <c r="R360" s="106"/>
      <c r="S360" s="105" t="s">
        <v>10</v>
      </c>
      <c r="T360" s="106"/>
      <c r="U360" s="105" t="s">
        <v>7</v>
      </c>
      <c r="V360" s="106"/>
      <c r="W360" s="102"/>
      <c r="X360" s="105" t="s">
        <v>11</v>
      </c>
      <c r="Y360" s="106"/>
      <c r="Z360" s="105" t="s">
        <v>6</v>
      </c>
      <c r="AA360" s="106"/>
      <c r="AB360" s="105" t="s">
        <v>12</v>
      </c>
      <c r="AC360" s="106"/>
      <c r="AD360" s="107" t="s">
        <v>19</v>
      </c>
      <c r="AE360" s="4"/>
      <c r="AF360" s="17"/>
      <c r="AG360" s="26"/>
    </row>
    <row r="361" spans="1:33" ht="15" customHeight="1">
      <c r="A361" s="24"/>
      <c r="B361" s="15"/>
      <c r="C361" s="5"/>
      <c r="D361" s="94"/>
      <c r="E361" s="96"/>
      <c r="F361" s="2">
        <v>0.1</v>
      </c>
      <c r="G361" s="3" t="s">
        <v>13</v>
      </c>
      <c r="H361" s="2">
        <v>0.1</v>
      </c>
      <c r="I361" s="3" t="s">
        <v>13</v>
      </c>
      <c r="J361" s="2">
        <v>0.3</v>
      </c>
      <c r="K361" s="3" t="s">
        <v>13</v>
      </c>
      <c r="L361" s="2">
        <v>0.5</v>
      </c>
      <c r="M361" s="3" t="s">
        <v>13</v>
      </c>
      <c r="N361" s="102"/>
      <c r="O361" s="2">
        <v>0.1</v>
      </c>
      <c r="P361" s="3" t="s">
        <v>13</v>
      </c>
      <c r="Q361" s="2">
        <v>0.1</v>
      </c>
      <c r="R361" s="3" t="s">
        <v>13</v>
      </c>
      <c r="S361" s="2">
        <v>0.3</v>
      </c>
      <c r="T361" s="3" t="s">
        <v>13</v>
      </c>
      <c r="U361" s="2">
        <v>0.5</v>
      </c>
      <c r="V361" s="3" t="s">
        <v>13</v>
      </c>
      <c r="W361" s="102"/>
      <c r="X361" s="2">
        <v>0.4</v>
      </c>
      <c r="Y361" s="3" t="s">
        <v>13</v>
      </c>
      <c r="Z361" s="2">
        <v>0.6</v>
      </c>
      <c r="AA361" s="3" t="s">
        <v>13</v>
      </c>
      <c r="AB361" s="2">
        <v>1</v>
      </c>
      <c r="AC361" s="3" t="s">
        <v>13</v>
      </c>
      <c r="AD361" s="108"/>
      <c r="AE361" s="4"/>
      <c r="AF361" s="17"/>
      <c r="AG361" s="26"/>
    </row>
    <row r="362" spans="1:33">
      <c r="A362" s="24"/>
      <c r="B362" s="15"/>
      <c r="C362" s="5"/>
      <c r="D362" s="27" t="s">
        <v>14</v>
      </c>
      <c r="E362" s="96"/>
      <c r="F362" s="3">
        <v>6.8</v>
      </c>
      <c r="G362" s="3" t="s">
        <v>33</v>
      </c>
      <c r="H362" s="3">
        <v>6</v>
      </c>
      <c r="I362" s="3" t="s">
        <v>35</v>
      </c>
      <c r="J362" s="3">
        <v>13.8</v>
      </c>
      <c r="K362" s="3" t="str">
        <f>IF(J362&gt;=27.3,"A1",IF(J362&gt;=24.3,"A2", IF(J362&gt;=21.3,"B1",IF(J362&gt;=18.3,"B2", IF(J362&gt;=15.3,"C1",IF(J362&gt;=12.3,"C2",IF(J362&gt;=9.9,"D",IF(J362&gt;=6.3,"E1",IF(J362&gt;=6.2,"E2")))))))))</f>
        <v>C2</v>
      </c>
      <c r="L362" s="3">
        <f>F362+H362+J362</f>
        <v>26.6</v>
      </c>
      <c r="M362" s="3" t="str">
        <f>IF(L362&gt;=45.5,"A1",IF(L362&gt;=40.5,"A2", IF(L362&gt;=35.5,"B1",IF(L362&gt;=30.5,"B2", IF(L362&gt;=25.5,"C1",IF(L362&gt;=20.5,"C2",IF(L362&gt;=16.5,"D",IF(L362&gt;=10.5,"E1",IF(L362&gt;=10.4,"E2")))))))))</f>
        <v>C1</v>
      </c>
      <c r="N362" s="102"/>
      <c r="O362" s="3">
        <v>5.8</v>
      </c>
      <c r="P362" s="3" t="s">
        <v>35</v>
      </c>
      <c r="Q362" s="44">
        <v>6</v>
      </c>
      <c r="R362" s="3" t="s">
        <v>35</v>
      </c>
      <c r="S362" s="44">
        <v>15</v>
      </c>
      <c r="T362" s="3" t="str">
        <f>IF(S362&gt;=27.3,"A1",IF(S362&gt;=24.3,"A2", IF(S362&gt;=21.3,"B1",IF(S362&gt;=18.3,"B2", IF(S362&gt;=15.3,"C1",IF(S362&gt;=12.3,"C2",IF(S362&gt;=9.9,"D",IF(S362&gt;=6.3,"E1",IF(S362&gt;=6.2,"E2")))))))))</f>
        <v>C2</v>
      </c>
      <c r="U362" s="3">
        <f>O362+Q362+S362</f>
        <v>26.8</v>
      </c>
      <c r="V362" s="3" t="str">
        <f>IF(U362&gt;=45.5,"A1",IF(U362&gt;=40.5,"A2", IF(U362&gt;=35.5,"B1",IF(U362&gt;=30.5,"B2", IF(U362&gt;=25.5,"C1",IF(U362&gt;=20.5,"C2",IF(U362&gt;=16.5,"D",IF(U362&gt;=10.5,"E1",IF(U362&gt;=10.4,"E2")))))))))</f>
        <v>C1</v>
      </c>
      <c r="W362" s="102"/>
      <c r="X362" s="3">
        <f t="shared" ref="X362:X368" si="107">SUM(F362,H362,O362,Q362)</f>
        <v>24.6</v>
      </c>
      <c r="Y362" s="3" t="str">
        <f>IF(X362&gt;=36.4,"A1",IF(X362&gt;=32.4,"A2", IF(X362&gt;=28.4,"B1",IF(X362&gt;=24.4,"B2", IF(X362&gt;=20.4,"C1",IF(X362&gt;=16.4,"C2",IF(X362&gt;=13.2,"D",IF(X362&gt;=8.4,"E1",IF(X362&gt;=8.3,"E2")))))))))</f>
        <v>B2</v>
      </c>
      <c r="Z362" s="3">
        <f>J362+S362</f>
        <v>28.8</v>
      </c>
      <c r="AA362" s="3" t="str">
        <f>IF(Z362&gt;=54.5,"A1",IF(Z362&gt;=48.5,"A2", IF(Z362&gt;=42.5,"B1",IF(Z362&gt;=36.5,"B2", IF(Z362&gt;=30.5,"C1",IF(Z362&gt;=24.5,"C2",IF(Z362&gt;=19.8,"D",IF(Z362&gt;=12.6,"E1",IF(Z362&gt;=12.5,"E2")))))))))</f>
        <v>C2</v>
      </c>
      <c r="AB362" s="64">
        <f>L362+U362</f>
        <v>53.400000000000006</v>
      </c>
      <c r="AC362" s="3" t="str">
        <f>IF(AB362&gt;=91,"A1",IF(AB362&gt;=81,"A2", IF(AB362&gt;=71,"B1",IF(AB362&gt;=61,"B2", IF(AB362&gt;=51,"C1",IF(AB362&gt;=41,"C2",IF(AB362&gt;=33,"D",IF(AB362&gt;=21,"E1",IF(AB362&gt;=20,"E2")))))))))</f>
        <v>C1</v>
      </c>
      <c r="AD362" s="63">
        <v>6</v>
      </c>
      <c r="AE362" s="4"/>
      <c r="AF362" s="17"/>
      <c r="AG362" s="26"/>
    </row>
    <row r="363" spans="1:33">
      <c r="A363" s="24"/>
      <c r="B363" s="15"/>
      <c r="C363" s="5"/>
      <c r="D363" s="27" t="s">
        <v>15</v>
      </c>
      <c r="E363" s="96"/>
      <c r="F363" s="3">
        <v>7.6</v>
      </c>
      <c r="G363" s="3" t="s">
        <v>32</v>
      </c>
      <c r="H363" s="3">
        <v>7.8</v>
      </c>
      <c r="I363" s="3" t="s">
        <v>32</v>
      </c>
      <c r="J363" s="3">
        <v>19.2</v>
      </c>
      <c r="K363" s="3" t="str">
        <f t="shared" ref="K363:K370" si="108">IF(J363&gt;=27.3,"A1",IF(J363&gt;=24.3,"A2", IF(J363&gt;=21.3,"B1",IF(J363&gt;=18.3,"B2", IF(J363&gt;=15.3,"C1",IF(J363&gt;=12.3,"C2",IF(J363&gt;=9.9,"D",IF(J363&gt;=6.3,"E1",IF(J363&gt;=6.2,"E2")))))))))</f>
        <v>B2</v>
      </c>
      <c r="L363" s="3">
        <f t="shared" ref="L363:L368" si="109">F363+H363+J363</f>
        <v>34.599999999999994</v>
      </c>
      <c r="M363" s="3" t="str">
        <f t="shared" ref="M363:M368" si="110">IF(L363&gt;=45.5,"A1",IF(L363&gt;=40.5,"A2", IF(L363&gt;=35.5,"B1",IF(L363&gt;=30.5,"B2", IF(L363&gt;=25.5,"C1",IF(L363&gt;=20.5,"C2",IF(L363&gt;=16.5,"D",IF(L363&gt;=10.5,"E1",IF(L363&gt;=10.4,"E2")))))))))</f>
        <v>B2</v>
      </c>
      <c r="N363" s="102"/>
      <c r="O363" s="3">
        <v>8.6999999999999993</v>
      </c>
      <c r="P363" s="3" t="s">
        <v>31</v>
      </c>
      <c r="Q363" s="44">
        <v>8.4</v>
      </c>
      <c r="R363" s="3" t="s">
        <v>34</v>
      </c>
      <c r="S363" s="44">
        <v>18.899999999999999</v>
      </c>
      <c r="T363" s="3" t="str">
        <f t="shared" ref="T363:T370" si="111">IF(S363&gt;=27.3,"A1",IF(S363&gt;=24.3,"A2", IF(S363&gt;=21.3,"B1",IF(S363&gt;=18.3,"B2", IF(S363&gt;=15.3,"C1",IF(S363&gt;=12.3,"C2",IF(S363&gt;=9.9,"D",IF(S363&gt;=6.3,"E1",IF(S363&gt;=6.2,"E2")))))))))</f>
        <v>B2</v>
      </c>
      <c r="U363" s="3">
        <f t="shared" ref="U363:U368" si="112">O363+Q363+S363</f>
        <v>36</v>
      </c>
      <c r="V363" s="3" t="str">
        <f t="shared" ref="V363:V368" si="113">IF(U363&gt;=45.5,"A1",IF(U363&gt;=40.5,"A2", IF(U363&gt;=35.5,"B1",IF(U363&gt;=30.5,"B2", IF(U363&gt;=25.5,"C1",IF(U363&gt;=20.5,"C2",IF(U363&gt;=16.5,"D",IF(U363&gt;=10.5,"E1",IF(U363&gt;=10.4,"E2")))))))))</f>
        <v>B1</v>
      </c>
      <c r="W363" s="102"/>
      <c r="X363" s="3">
        <f t="shared" si="107"/>
        <v>32.5</v>
      </c>
      <c r="Y363" s="3" t="str">
        <f t="shared" ref="Y363:Y368" si="114">IF(X363&gt;=36.4,"A1",IF(X363&gt;=32.4,"A2", IF(X363&gt;=28.4,"B1",IF(X363&gt;=24.4,"B2", IF(X363&gt;=20.4,"C1",IF(X363&gt;=16.4,"C2",IF(X363&gt;=13.2,"D",IF(X363&gt;=8.4,"E1",IF(X363&gt;=8.3,"E2")))))))))</f>
        <v>A2</v>
      </c>
      <c r="Z363" s="3">
        <f t="shared" ref="Z363:Z370" si="115">J363+S363</f>
        <v>38.099999999999994</v>
      </c>
      <c r="AA363" s="3" t="str">
        <f t="shared" ref="AA363:AA370" si="116">IF(Z363&gt;=54.5,"A1",IF(Z363&gt;=48.5,"A2", IF(Z363&gt;=42.5,"B1",IF(Z363&gt;=36.5,"B2", IF(Z363&gt;=30.5,"C1",IF(Z363&gt;=24.5,"C2",IF(Z363&gt;=19.8,"D",IF(Z363&gt;=12.6,"E1",IF(Z363&gt;=12.5,"E2")))))))))</f>
        <v>B2</v>
      </c>
      <c r="AB363" s="64">
        <f t="shared" ref="AB363:AB368" si="117">L363+U363</f>
        <v>70.599999999999994</v>
      </c>
      <c r="AC363" s="3" t="str">
        <f t="shared" ref="AC363:AC368" si="118">IF(AB363&gt;=91,"A1",IF(AB363&gt;=81,"A2", IF(AB363&gt;=71,"B1",IF(AB363&gt;=61,"B2", IF(AB363&gt;=51,"C1",IF(AB363&gt;=41,"C2",IF(AB363&gt;=33,"D",IF(AB363&gt;=21,"E1",IF(AB363&gt;=20,"E2")))))))))</f>
        <v>B2</v>
      </c>
      <c r="AD363" s="63">
        <v>7</v>
      </c>
      <c r="AE363" s="4"/>
      <c r="AF363" s="17"/>
      <c r="AG363" s="26"/>
    </row>
    <row r="364" spans="1:33">
      <c r="A364" s="24"/>
      <c r="B364" s="15"/>
      <c r="C364" s="5"/>
      <c r="D364" s="27" t="s">
        <v>16</v>
      </c>
      <c r="E364" s="96"/>
      <c r="F364" s="3">
        <v>3.6</v>
      </c>
      <c r="G364" s="3" t="s">
        <v>37</v>
      </c>
      <c r="H364" s="3">
        <v>4.8</v>
      </c>
      <c r="I364" s="3" t="s">
        <v>36</v>
      </c>
      <c r="J364" s="3">
        <v>12</v>
      </c>
      <c r="K364" s="3" t="str">
        <f t="shared" si="108"/>
        <v>D</v>
      </c>
      <c r="L364" s="3">
        <f t="shared" si="109"/>
        <v>20.399999999999999</v>
      </c>
      <c r="M364" s="3" t="str">
        <f t="shared" si="110"/>
        <v>D</v>
      </c>
      <c r="N364" s="102"/>
      <c r="O364" s="3">
        <v>4.4000000000000004</v>
      </c>
      <c r="P364" s="3" t="s">
        <v>36</v>
      </c>
      <c r="Q364" s="44">
        <v>5.4</v>
      </c>
      <c r="R364" s="3" t="s">
        <v>35</v>
      </c>
      <c r="S364" s="44">
        <v>11.1</v>
      </c>
      <c r="T364" s="3" t="str">
        <f t="shared" si="111"/>
        <v>D</v>
      </c>
      <c r="U364" s="3">
        <f t="shared" si="112"/>
        <v>20.9</v>
      </c>
      <c r="V364" s="3" t="str">
        <f t="shared" si="113"/>
        <v>C2</v>
      </c>
      <c r="W364" s="102"/>
      <c r="X364" s="3">
        <f t="shared" si="107"/>
        <v>18.200000000000003</v>
      </c>
      <c r="Y364" s="3" t="str">
        <f t="shared" si="114"/>
        <v>C2</v>
      </c>
      <c r="Z364" s="3">
        <f t="shared" si="115"/>
        <v>23.1</v>
      </c>
      <c r="AA364" s="3" t="str">
        <f t="shared" si="116"/>
        <v>D</v>
      </c>
      <c r="AB364" s="64">
        <f t="shared" si="117"/>
        <v>41.3</v>
      </c>
      <c r="AC364" s="3" t="str">
        <f t="shared" si="118"/>
        <v>C2</v>
      </c>
      <c r="AD364" s="63">
        <v>5</v>
      </c>
      <c r="AE364" s="4"/>
      <c r="AF364" s="17"/>
      <c r="AG364" s="26"/>
    </row>
    <row r="365" spans="1:33">
      <c r="A365" s="24"/>
      <c r="B365" s="15"/>
      <c r="C365" s="5"/>
      <c r="D365" s="27" t="s">
        <v>29</v>
      </c>
      <c r="E365" s="96"/>
      <c r="F365" s="3">
        <v>7.6</v>
      </c>
      <c r="G365" s="3" t="s">
        <v>32</v>
      </c>
      <c r="H365" s="3">
        <v>4.9000000000000004</v>
      </c>
      <c r="I365" s="3" t="s">
        <v>36</v>
      </c>
      <c r="J365" s="3">
        <v>11</v>
      </c>
      <c r="K365" s="3" t="str">
        <f t="shared" si="108"/>
        <v>D</v>
      </c>
      <c r="L365" s="3">
        <f t="shared" si="109"/>
        <v>23.5</v>
      </c>
      <c r="M365" s="3" t="str">
        <f t="shared" si="110"/>
        <v>C2</v>
      </c>
      <c r="N365" s="102"/>
      <c r="O365" s="3">
        <v>7</v>
      </c>
      <c r="P365" s="3" t="s">
        <v>33</v>
      </c>
      <c r="Q365" s="44">
        <v>5.4</v>
      </c>
      <c r="R365" s="3" t="s">
        <v>35</v>
      </c>
      <c r="S365" s="44">
        <v>14.1</v>
      </c>
      <c r="T365" s="3" t="str">
        <f t="shared" si="111"/>
        <v>C2</v>
      </c>
      <c r="U365" s="3">
        <f t="shared" si="112"/>
        <v>26.5</v>
      </c>
      <c r="V365" s="3" t="str">
        <f t="shared" si="113"/>
        <v>C1</v>
      </c>
      <c r="W365" s="102"/>
      <c r="X365" s="3">
        <f t="shared" si="107"/>
        <v>24.9</v>
      </c>
      <c r="Y365" s="3" t="str">
        <f t="shared" si="114"/>
        <v>B2</v>
      </c>
      <c r="Z365" s="3">
        <f t="shared" si="115"/>
        <v>25.1</v>
      </c>
      <c r="AA365" s="3" t="str">
        <f t="shared" si="116"/>
        <v>C2</v>
      </c>
      <c r="AB365" s="64">
        <f t="shared" si="117"/>
        <v>50</v>
      </c>
      <c r="AC365" s="3" t="str">
        <f t="shared" si="118"/>
        <v>C2</v>
      </c>
      <c r="AD365" s="63">
        <v>5</v>
      </c>
      <c r="AE365" s="4"/>
      <c r="AF365" s="17"/>
      <c r="AG365" s="26"/>
    </row>
    <row r="366" spans="1:33">
      <c r="A366" s="24"/>
      <c r="B366" s="15"/>
      <c r="C366" s="5"/>
      <c r="D366" s="27"/>
      <c r="E366" s="96"/>
      <c r="F366" s="3"/>
      <c r="G366" s="3"/>
      <c r="H366" s="3"/>
      <c r="I366" s="3"/>
      <c r="J366" s="3"/>
      <c r="K366" s="3"/>
      <c r="L366" s="3"/>
      <c r="M366" s="3"/>
      <c r="N366" s="102"/>
      <c r="O366" s="3"/>
      <c r="P366" s="3"/>
      <c r="Q366" s="44"/>
      <c r="R366" s="3"/>
      <c r="S366" s="44"/>
      <c r="T366" s="3"/>
      <c r="U366" s="3"/>
      <c r="V366" s="3"/>
      <c r="W366" s="102"/>
      <c r="X366" s="3"/>
      <c r="Y366" s="3"/>
      <c r="Z366" s="3"/>
      <c r="AA366" s="3"/>
      <c r="AB366" s="64"/>
      <c r="AC366" s="3"/>
      <c r="AD366" s="63"/>
      <c r="AE366" s="4"/>
      <c r="AF366" s="17"/>
      <c r="AG366" s="26"/>
    </row>
    <row r="367" spans="1:33">
      <c r="A367" s="24"/>
      <c r="B367" s="15"/>
      <c r="C367" s="5"/>
      <c r="D367" s="27"/>
      <c r="E367" s="96"/>
      <c r="F367" s="3"/>
      <c r="G367" s="3"/>
      <c r="H367" s="3"/>
      <c r="I367" s="3"/>
      <c r="J367" s="3"/>
      <c r="K367" s="3"/>
      <c r="L367" s="3"/>
      <c r="M367" s="3"/>
      <c r="N367" s="102"/>
      <c r="O367" s="44"/>
      <c r="P367" s="44"/>
      <c r="Q367" s="44"/>
      <c r="R367" s="3"/>
      <c r="S367" s="44"/>
      <c r="T367" s="3"/>
      <c r="U367" s="3"/>
      <c r="V367" s="3"/>
      <c r="W367" s="102"/>
      <c r="X367" s="3"/>
      <c r="Y367" s="3"/>
      <c r="Z367" s="3"/>
      <c r="AA367" s="3"/>
      <c r="AB367" s="64"/>
      <c r="AC367" s="3"/>
      <c r="AD367" s="63"/>
      <c r="AE367" s="4"/>
      <c r="AF367" s="17"/>
      <c r="AG367" s="26"/>
    </row>
    <row r="368" spans="1:33">
      <c r="A368" s="24"/>
      <c r="B368" s="15"/>
      <c r="C368" s="5"/>
      <c r="D368" s="27" t="s">
        <v>17</v>
      </c>
      <c r="E368" s="96"/>
      <c r="F368" s="3">
        <v>7.2</v>
      </c>
      <c r="G368" s="3" t="s">
        <v>32</v>
      </c>
      <c r="H368" s="3">
        <v>8.1999999999999993</v>
      </c>
      <c r="I368" s="3" t="s">
        <v>34</v>
      </c>
      <c r="J368" s="3">
        <v>10.8</v>
      </c>
      <c r="K368" s="3" t="str">
        <f t="shared" si="108"/>
        <v>D</v>
      </c>
      <c r="L368" s="3">
        <f t="shared" si="109"/>
        <v>26.2</v>
      </c>
      <c r="M368" s="3" t="str">
        <f t="shared" si="110"/>
        <v>C1</v>
      </c>
      <c r="N368" s="102"/>
      <c r="O368" s="44">
        <v>4.8</v>
      </c>
      <c r="P368" s="44" t="s">
        <v>36</v>
      </c>
      <c r="Q368" s="44">
        <v>6</v>
      </c>
      <c r="R368" s="3" t="s">
        <v>35</v>
      </c>
      <c r="S368" s="44">
        <v>11.6</v>
      </c>
      <c r="T368" s="3" t="str">
        <f t="shared" si="111"/>
        <v>D</v>
      </c>
      <c r="U368" s="3">
        <f t="shared" si="112"/>
        <v>22.4</v>
      </c>
      <c r="V368" s="3" t="str">
        <f t="shared" si="113"/>
        <v>C2</v>
      </c>
      <c r="W368" s="102"/>
      <c r="X368" s="3">
        <f t="shared" si="107"/>
        <v>26.2</v>
      </c>
      <c r="Y368" s="3" t="str">
        <f t="shared" si="114"/>
        <v>B2</v>
      </c>
      <c r="Z368" s="3">
        <f t="shared" si="115"/>
        <v>22.4</v>
      </c>
      <c r="AA368" s="3" t="str">
        <f t="shared" si="116"/>
        <v>D</v>
      </c>
      <c r="AB368" s="64">
        <f t="shared" si="117"/>
        <v>48.599999999999994</v>
      </c>
      <c r="AC368" s="3" t="str">
        <f t="shared" si="118"/>
        <v>C2</v>
      </c>
      <c r="AD368" s="63">
        <v>5</v>
      </c>
      <c r="AE368" s="4"/>
      <c r="AF368" s="17"/>
      <c r="AG368" s="26"/>
    </row>
    <row r="369" spans="1:33">
      <c r="A369" s="24"/>
      <c r="B369" s="15"/>
      <c r="C369" s="5"/>
      <c r="D369" s="27" t="s">
        <v>30</v>
      </c>
      <c r="E369" s="96"/>
      <c r="F369" s="3"/>
      <c r="G369" s="3"/>
      <c r="H369" s="3"/>
      <c r="I369" s="3"/>
      <c r="J369" s="3">
        <v>11.4</v>
      </c>
      <c r="K369" s="3" t="str">
        <f t="shared" si="108"/>
        <v>D</v>
      </c>
      <c r="L369" s="3"/>
      <c r="M369" s="3"/>
      <c r="N369" s="102"/>
      <c r="O369" s="44"/>
      <c r="P369" s="44"/>
      <c r="Q369" s="44"/>
      <c r="R369" s="3"/>
      <c r="S369" s="44">
        <v>25.2</v>
      </c>
      <c r="T369" s="3" t="str">
        <f t="shared" si="111"/>
        <v>A2</v>
      </c>
      <c r="U369" s="3"/>
      <c r="V369" s="3"/>
      <c r="W369" s="102"/>
      <c r="X369" s="3"/>
      <c r="Y369" s="3"/>
      <c r="Z369" s="3">
        <f t="shared" si="115"/>
        <v>36.6</v>
      </c>
      <c r="AA369" s="3" t="str">
        <f t="shared" si="116"/>
        <v>B2</v>
      </c>
      <c r="AB369" s="64"/>
      <c r="AC369" s="3"/>
      <c r="AD369" s="63"/>
      <c r="AE369" s="4"/>
      <c r="AF369" s="17"/>
      <c r="AG369" s="26"/>
    </row>
    <row r="370" spans="1:33">
      <c r="A370" s="24"/>
      <c r="B370" s="15"/>
      <c r="C370" s="5"/>
      <c r="D370" s="27" t="s">
        <v>79</v>
      </c>
      <c r="E370" s="96"/>
      <c r="F370" s="3"/>
      <c r="G370" s="3"/>
      <c r="H370" s="3"/>
      <c r="I370" s="3"/>
      <c r="J370" s="3">
        <v>10</v>
      </c>
      <c r="K370" s="3" t="str">
        <f t="shared" si="108"/>
        <v>D</v>
      </c>
      <c r="L370" s="3"/>
      <c r="M370" s="3"/>
      <c r="N370" s="102"/>
      <c r="O370" s="44"/>
      <c r="P370" s="44"/>
      <c r="Q370" s="44"/>
      <c r="R370" s="3"/>
      <c r="S370" s="44">
        <v>21.6</v>
      </c>
      <c r="T370" s="3" t="str">
        <f t="shared" si="111"/>
        <v>B1</v>
      </c>
      <c r="U370" s="3"/>
      <c r="V370" s="3"/>
      <c r="W370" s="102"/>
      <c r="X370" s="3"/>
      <c r="Y370" s="3"/>
      <c r="Z370" s="3">
        <f t="shared" si="115"/>
        <v>31.6</v>
      </c>
      <c r="AA370" s="3" t="str">
        <f t="shared" si="116"/>
        <v>C1</v>
      </c>
      <c r="AB370" s="64"/>
      <c r="AC370" s="3"/>
      <c r="AD370" s="63"/>
      <c r="AE370" s="4"/>
      <c r="AF370" s="17"/>
      <c r="AG370" s="26"/>
    </row>
    <row r="371" spans="1:33">
      <c r="A371" s="24"/>
      <c r="B371" s="15"/>
      <c r="C371" s="5"/>
      <c r="D371" s="109" t="s">
        <v>18</v>
      </c>
      <c r="E371" s="96"/>
      <c r="F371" s="82"/>
      <c r="G371" s="83"/>
      <c r="H371" s="82"/>
      <c r="I371" s="83"/>
      <c r="J371" s="82"/>
      <c r="K371" s="83"/>
      <c r="L371" s="82"/>
      <c r="M371" s="83"/>
      <c r="N371" s="102"/>
      <c r="O371" s="82"/>
      <c r="P371" s="83"/>
      <c r="Q371" s="86"/>
      <c r="R371" s="87"/>
      <c r="S371" s="82"/>
      <c r="T371" s="83"/>
      <c r="U371" s="82"/>
      <c r="V371" s="83"/>
      <c r="W371" s="102"/>
      <c r="X371" s="74" t="s">
        <v>105</v>
      </c>
      <c r="Y371" s="75"/>
      <c r="Z371" s="74"/>
      <c r="AA371" s="75"/>
      <c r="AB371" s="74"/>
      <c r="AC371" s="75"/>
      <c r="AD371" s="78"/>
      <c r="AE371" s="4"/>
      <c r="AF371" s="17"/>
      <c r="AG371" s="26"/>
    </row>
    <row r="372" spans="1:33" ht="15.75" thickBot="1">
      <c r="A372" s="24"/>
      <c r="B372" s="15"/>
      <c r="C372" s="5"/>
      <c r="D372" s="110"/>
      <c r="E372" s="97"/>
      <c r="F372" s="84"/>
      <c r="G372" s="85"/>
      <c r="H372" s="84"/>
      <c r="I372" s="85"/>
      <c r="J372" s="84"/>
      <c r="K372" s="85"/>
      <c r="L372" s="84"/>
      <c r="M372" s="85"/>
      <c r="N372" s="103"/>
      <c r="O372" s="84"/>
      <c r="P372" s="85"/>
      <c r="Q372" s="88"/>
      <c r="R372" s="89"/>
      <c r="S372" s="84"/>
      <c r="T372" s="85"/>
      <c r="U372" s="84"/>
      <c r="V372" s="85"/>
      <c r="W372" s="103"/>
      <c r="X372" s="76"/>
      <c r="Y372" s="77"/>
      <c r="Z372" s="76"/>
      <c r="AA372" s="77"/>
      <c r="AB372" s="76"/>
      <c r="AC372" s="77"/>
      <c r="AD372" s="79"/>
      <c r="AE372" s="4"/>
      <c r="AF372" s="17"/>
      <c r="AG372" s="26"/>
    </row>
    <row r="373" spans="1:33" ht="15.75" thickBot="1">
      <c r="A373" s="24"/>
      <c r="B373" s="15"/>
      <c r="C373" s="6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36"/>
      <c r="R373" s="37"/>
      <c r="S373" s="36"/>
      <c r="T373" s="55"/>
      <c r="U373" s="7"/>
      <c r="V373" s="55"/>
      <c r="W373" s="7"/>
      <c r="X373" s="7"/>
      <c r="Y373" s="7"/>
      <c r="Z373" s="7"/>
      <c r="AA373" s="7"/>
      <c r="AB373" s="49"/>
      <c r="AC373" s="7"/>
      <c r="AD373" s="36"/>
      <c r="AE373" s="11"/>
      <c r="AF373" s="17"/>
      <c r="AG373" s="26"/>
    </row>
    <row r="374" spans="1:33">
      <c r="A374" s="24"/>
      <c r="B374" s="15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31"/>
      <c r="R374" s="32"/>
      <c r="S374" s="31"/>
      <c r="T374" s="56"/>
      <c r="U374" s="16"/>
      <c r="V374" s="56"/>
      <c r="W374" s="16"/>
      <c r="X374" s="16"/>
      <c r="Y374" s="16"/>
      <c r="Z374" s="16"/>
      <c r="AA374" s="16"/>
      <c r="AB374" s="47"/>
      <c r="AC374" s="16"/>
      <c r="AD374" s="31"/>
      <c r="AE374" s="16"/>
      <c r="AF374" s="17"/>
      <c r="AG374" s="26"/>
    </row>
    <row r="375" spans="1:33">
      <c r="A375" s="24"/>
      <c r="B375" s="15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31"/>
      <c r="R375" s="32"/>
      <c r="S375" s="31"/>
      <c r="T375" s="56"/>
      <c r="U375" s="16"/>
      <c r="V375" s="56"/>
      <c r="W375" s="16"/>
      <c r="X375" s="16"/>
      <c r="Y375" s="16"/>
      <c r="Z375" s="16"/>
      <c r="AA375" s="16"/>
      <c r="AB375" s="47"/>
      <c r="AC375" s="16"/>
      <c r="AD375" s="31"/>
      <c r="AE375" s="16"/>
      <c r="AF375" s="17"/>
      <c r="AG375" s="26"/>
    </row>
    <row r="376" spans="1:33">
      <c r="A376" s="24"/>
      <c r="B376" s="15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31"/>
      <c r="R376" s="70" t="s">
        <v>115</v>
      </c>
      <c r="S376" s="70"/>
      <c r="T376" s="70"/>
      <c r="U376" s="70"/>
      <c r="V376" s="70"/>
      <c r="W376" s="16"/>
      <c r="X376" s="16"/>
      <c r="Y376" s="16"/>
      <c r="Z376" s="16"/>
      <c r="AA376" s="70"/>
      <c r="AB376" s="70"/>
      <c r="AC376" s="70"/>
      <c r="AD376" s="70"/>
      <c r="AE376" s="16"/>
      <c r="AF376" s="17"/>
      <c r="AG376" s="26"/>
    </row>
    <row r="377" spans="1:33">
      <c r="A377" s="24"/>
      <c r="B377" s="15"/>
      <c r="C377" s="16"/>
      <c r="D377" s="80" t="s">
        <v>24</v>
      </c>
      <c r="E377" s="80"/>
      <c r="F377" s="80"/>
      <c r="G377" s="80"/>
      <c r="H377" s="16"/>
      <c r="I377" s="80" t="s">
        <v>24</v>
      </c>
      <c r="J377" s="80"/>
      <c r="K377" s="80"/>
      <c r="L377" s="80"/>
      <c r="M377" s="80"/>
      <c r="N377" s="16"/>
      <c r="O377" s="16"/>
      <c r="P377" s="16"/>
      <c r="Q377" s="31"/>
      <c r="R377" s="80" t="s">
        <v>25</v>
      </c>
      <c r="S377" s="80"/>
      <c r="T377" s="80"/>
      <c r="U377" s="80"/>
      <c r="V377" s="80"/>
      <c r="W377" s="16"/>
      <c r="X377" s="16"/>
      <c r="Y377" s="16"/>
      <c r="Z377" s="81" t="s">
        <v>25</v>
      </c>
      <c r="AA377" s="81"/>
      <c r="AB377" s="81"/>
      <c r="AC377" s="81"/>
      <c r="AD377" s="31"/>
      <c r="AE377" s="16"/>
      <c r="AF377" s="17"/>
      <c r="AG377" s="26"/>
    </row>
    <row r="378" spans="1:33">
      <c r="A378" s="24"/>
      <c r="B378" s="15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31"/>
      <c r="R378" s="32"/>
      <c r="S378" s="31"/>
      <c r="T378" s="56"/>
      <c r="U378" s="16"/>
      <c r="V378" s="56"/>
      <c r="W378" s="16"/>
      <c r="X378" s="16"/>
      <c r="Y378" s="16"/>
      <c r="Z378" s="16"/>
      <c r="AA378" s="16"/>
      <c r="AB378" s="47"/>
      <c r="AC378" s="16"/>
      <c r="AD378" s="31"/>
      <c r="AE378" s="16"/>
      <c r="AF378" s="17"/>
      <c r="AG378" s="26"/>
    </row>
    <row r="379" spans="1:33">
      <c r="A379" s="24"/>
      <c r="B379" s="15"/>
      <c r="C379" s="16"/>
      <c r="D379" s="18" t="s">
        <v>27</v>
      </c>
      <c r="E379" s="18"/>
      <c r="F379" s="18"/>
      <c r="G379" s="18"/>
      <c r="H379" s="18"/>
      <c r="I379" s="69" t="s">
        <v>22</v>
      </c>
      <c r="J379" s="69"/>
      <c r="K379" s="69"/>
      <c r="L379" s="69"/>
      <c r="M379" s="69"/>
      <c r="N379" s="69"/>
      <c r="O379" s="69"/>
      <c r="P379" s="18"/>
      <c r="Q379" s="31"/>
      <c r="R379" s="70" t="s">
        <v>21</v>
      </c>
      <c r="S379" s="70"/>
      <c r="T379" s="70"/>
      <c r="U379" s="70"/>
      <c r="V379" s="70"/>
      <c r="W379" s="70"/>
      <c r="X379" s="18"/>
      <c r="Y379" s="70" t="s">
        <v>23</v>
      </c>
      <c r="Z379" s="70"/>
      <c r="AA379" s="70"/>
      <c r="AB379" s="70"/>
      <c r="AC379" s="70"/>
      <c r="AD379" s="70"/>
      <c r="AE379" s="16"/>
      <c r="AF379" s="17"/>
      <c r="AG379" s="26"/>
    </row>
    <row r="380" spans="1:33" ht="15.75" thickBot="1">
      <c r="A380" s="24"/>
      <c r="B380" s="19"/>
      <c r="C380" s="20"/>
      <c r="D380" s="20"/>
      <c r="E380" s="20"/>
      <c r="F380" s="20"/>
      <c r="G380" s="20"/>
      <c r="H380" s="20"/>
      <c r="I380" s="20"/>
      <c r="J380" s="20"/>
      <c r="K380" s="20"/>
      <c r="L380" s="20"/>
      <c r="M380" s="20"/>
      <c r="N380" s="20"/>
      <c r="O380" s="20"/>
      <c r="P380" s="20"/>
      <c r="Q380" s="38"/>
      <c r="R380" s="39"/>
      <c r="S380" s="38"/>
      <c r="T380" s="57"/>
      <c r="U380" s="20"/>
      <c r="V380" s="57"/>
      <c r="W380" s="20"/>
      <c r="X380" s="20"/>
      <c r="Y380" s="20"/>
      <c r="Z380" s="20"/>
      <c r="AA380" s="20"/>
      <c r="AB380" s="50"/>
      <c r="AC380" s="20"/>
      <c r="AD380" s="38"/>
      <c r="AE380" s="20"/>
      <c r="AF380" s="21"/>
      <c r="AG380" s="26"/>
    </row>
    <row r="381" spans="1:33" ht="15.75" thickBot="1">
      <c r="A381" s="71"/>
      <c r="B381" s="72"/>
      <c r="C381" s="72"/>
      <c r="D381" s="72"/>
      <c r="E381" s="72"/>
      <c r="F381" s="72"/>
      <c r="G381" s="72"/>
      <c r="H381" s="72"/>
      <c r="I381" s="72"/>
      <c r="J381" s="72"/>
      <c r="K381" s="72"/>
      <c r="L381" s="72"/>
      <c r="M381" s="72"/>
      <c r="N381" s="72"/>
      <c r="O381" s="72"/>
      <c r="P381" s="72"/>
      <c r="Q381" s="72"/>
      <c r="R381" s="72"/>
      <c r="S381" s="72"/>
      <c r="T381" s="72"/>
      <c r="U381" s="72"/>
      <c r="V381" s="72"/>
      <c r="W381" s="72"/>
      <c r="X381" s="72"/>
      <c r="Y381" s="72"/>
      <c r="Z381" s="72"/>
      <c r="AA381" s="72"/>
      <c r="AB381" s="72"/>
      <c r="AC381" s="72"/>
      <c r="AD381" s="72"/>
      <c r="AE381" s="72"/>
      <c r="AF381" s="72"/>
      <c r="AG381" s="73"/>
    </row>
    <row r="387" spans="1:33" ht="15.75" thickBot="1"/>
    <row r="388" spans="1:33" ht="15.75" thickBot="1">
      <c r="A388" s="23"/>
      <c r="B388" s="22"/>
      <c r="C388" s="22"/>
      <c r="D388" s="22"/>
      <c r="E388" s="22"/>
      <c r="F388" s="22"/>
      <c r="G388" s="22"/>
      <c r="H388" s="22"/>
      <c r="I388" s="22"/>
      <c r="J388" s="22"/>
      <c r="K388" s="22"/>
      <c r="L388" s="22"/>
      <c r="M388" s="22"/>
      <c r="N388" s="22"/>
      <c r="O388" s="22"/>
      <c r="P388" s="22"/>
      <c r="Q388" s="29"/>
      <c r="R388" s="30"/>
      <c r="S388" s="29"/>
      <c r="T388" s="53"/>
      <c r="U388" s="22"/>
      <c r="V388" s="53"/>
      <c r="W388" s="22"/>
      <c r="X388" s="22"/>
      <c r="Y388" s="22"/>
      <c r="Z388" s="22"/>
      <c r="AA388" s="22"/>
      <c r="AB388" s="46"/>
      <c r="AC388" s="22"/>
      <c r="AD388" s="29"/>
      <c r="AE388" s="22"/>
      <c r="AF388" s="22"/>
      <c r="AG388" s="25"/>
    </row>
    <row r="389" spans="1:33" ht="24">
      <c r="A389" s="24"/>
      <c r="B389" s="12"/>
      <c r="C389" s="13"/>
      <c r="D389" s="111" t="s">
        <v>0</v>
      </c>
      <c r="E389" s="111"/>
      <c r="F389" s="111"/>
      <c r="G389" s="111"/>
      <c r="H389" s="111"/>
      <c r="I389" s="111"/>
      <c r="J389" s="111"/>
      <c r="K389" s="111"/>
      <c r="L389" s="111"/>
      <c r="M389" s="111"/>
      <c r="N389" s="111"/>
      <c r="O389" s="111"/>
      <c r="P389" s="111"/>
      <c r="Q389" s="111"/>
      <c r="R389" s="111"/>
      <c r="S389" s="111"/>
      <c r="T389" s="111"/>
      <c r="U389" s="111"/>
      <c r="V389" s="111"/>
      <c r="W389" s="111"/>
      <c r="X389" s="111"/>
      <c r="Y389" s="111"/>
      <c r="Z389" s="111"/>
      <c r="AA389" s="111"/>
      <c r="AB389" s="111"/>
      <c r="AC389" s="111"/>
      <c r="AD389" s="111"/>
      <c r="AE389" s="13"/>
      <c r="AF389" s="14"/>
      <c r="AG389" s="26"/>
    </row>
    <row r="390" spans="1:33" ht="22.5">
      <c r="A390" s="24"/>
      <c r="B390" s="15"/>
      <c r="C390" s="16"/>
      <c r="D390" s="90" t="s">
        <v>26</v>
      </c>
      <c r="E390" s="90"/>
      <c r="F390" s="90"/>
      <c r="G390" s="90"/>
      <c r="H390" s="90"/>
      <c r="I390" s="90"/>
      <c r="J390" s="90"/>
      <c r="K390" s="90"/>
      <c r="L390" s="90"/>
      <c r="M390" s="90"/>
      <c r="N390" s="90"/>
      <c r="O390" s="90"/>
      <c r="P390" s="90"/>
      <c r="Q390" s="90"/>
      <c r="R390" s="90"/>
      <c r="S390" s="90"/>
      <c r="T390" s="90"/>
      <c r="U390" s="90"/>
      <c r="V390" s="90"/>
      <c r="W390" s="90"/>
      <c r="X390" s="90"/>
      <c r="Y390" s="90"/>
      <c r="Z390" s="90"/>
      <c r="AA390" s="90"/>
      <c r="AB390" s="90"/>
      <c r="AC390" s="90"/>
      <c r="AD390" s="90"/>
      <c r="AE390" s="16"/>
      <c r="AF390" s="17"/>
      <c r="AG390" s="26"/>
    </row>
    <row r="391" spans="1:33" ht="15.75">
      <c r="A391" s="24"/>
      <c r="B391" s="15"/>
      <c r="C391" s="16"/>
      <c r="D391" s="91" t="s">
        <v>83</v>
      </c>
      <c r="E391" s="91"/>
      <c r="F391" s="91"/>
      <c r="G391" s="91"/>
      <c r="H391" s="91"/>
      <c r="I391" s="91"/>
      <c r="J391" s="91"/>
      <c r="K391" s="91"/>
      <c r="L391" s="91"/>
      <c r="M391" s="91"/>
      <c r="N391" s="91"/>
      <c r="O391" s="91"/>
      <c r="P391" s="91"/>
      <c r="Q391" s="91"/>
      <c r="R391" s="91"/>
      <c r="S391" s="91"/>
      <c r="T391" s="91"/>
      <c r="U391" s="91"/>
      <c r="V391" s="91"/>
      <c r="W391" s="91"/>
      <c r="X391" s="91"/>
      <c r="Y391" s="91"/>
      <c r="Z391" s="91"/>
      <c r="AA391" s="91"/>
      <c r="AB391" s="91"/>
      <c r="AC391" s="91"/>
      <c r="AD391" s="91"/>
      <c r="AE391" s="16"/>
      <c r="AF391" s="17"/>
      <c r="AG391" s="26"/>
    </row>
    <row r="392" spans="1:33">
      <c r="A392" s="24"/>
      <c r="B392" s="15"/>
      <c r="C392" s="16"/>
      <c r="D392" s="43"/>
      <c r="E392" s="43"/>
      <c r="F392" s="43"/>
      <c r="G392" s="43"/>
      <c r="H392" s="43"/>
      <c r="I392" s="43"/>
      <c r="J392" s="43"/>
      <c r="K392" s="43"/>
      <c r="L392" s="43"/>
      <c r="M392" s="43"/>
      <c r="N392" s="43"/>
      <c r="O392" s="43"/>
      <c r="P392" s="43"/>
      <c r="Q392" s="31"/>
      <c r="R392" s="32"/>
      <c r="S392" s="31"/>
      <c r="T392" s="42"/>
      <c r="U392" s="43"/>
      <c r="V392" s="42"/>
      <c r="W392" s="43"/>
      <c r="X392" s="43"/>
      <c r="Y392" s="43"/>
      <c r="Z392" s="43"/>
      <c r="AA392" s="43"/>
      <c r="AB392" s="47"/>
      <c r="AC392" s="43"/>
      <c r="AD392" s="31"/>
      <c r="AE392" s="16"/>
      <c r="AF392" s="17"/>
      <c r="AG392" s="26"/>
    </row>
    <row r="393" spans="1:33" ht="15.75">
      <c r="A393" s="24"/>
      <c r="B393" s="15"/>
      <c r="C393" s="16"/>
      <c r="D393" s="91" t="s">
        <v>58</v>
      </c>
      <c r="E393" s="91"/>
      <c r="F393" s="91"/>
      <c r="G393" s="91"/>
      <c r="H393" s="91"/>
      <c r="I393" s="91"/>
      <c r="J393" s="91"/>
      <c r="K393" s="91"/>
      <c r="L393" s="91"/>
      <c r="M393" s="91"/>
      <c r="N393" s="91"/>
      <c r="O393" s="91"/>
      <c r="P393" s="91"/>
      <c r="Q393" s="91"/>
      <c r="R393" s="91"/>
      <c r="S393" s="91"/>
      <c r="T393" s="91"/>
      <c r="U393" s="91"/>
      <c r="V393" s="91"/>
      <c r="W393" s="91"/>
      <c r="X393" s="91"/>
      <c r="Y393" s="91"/>
      <c r="Z393" s="91"/>
      <c r="AA393" s="91"/>
      <c r="AB393" s="91"/>
      <c r="AC393" s="91"/>
      <c r="AD393" s="91"/>
      <c r="AE393" s="16"/>
      <c r="AF393" s="17"/>
      <c r="AG393" s="26"/>
    </row>
    <row r="394" spans="1:33">
      <c r="A394" s="24"/>
      <c r="B394" s="15"/>
      <c r="C394" s="16"/>
      <c r="D394" s="43"/>
      <c r="E394" s="43"/>
      <c r="F394" s="43"/>
      <c r="G394" s="43"/>
      <c r="H394" s="43"/>
      <c r="I394" s="43"/>
      <c r="J394" s="43"/>
      <c r="K394" s="43"/>
      <c r="L394" s="43"/>
      <c r="M394" s="43"/>
      <c r="N394" s="43"/>
      <c r="O394" s="43"/>
      <c r="P394" s="43"/>
      <c r="Q394" s="31"/>
      <c r="R394" s="32"/>
      <c r="S394" s="31"/>
      <c r="T394" s="42"/>
      <c r="U394" s="43"/>
      <c r="V394" s="42"/>
      <c r="W394" s="43"/>
      <c r="X394" s="43"/>
      <c r="Y394" s="43"/>
      <c r="Z394" s="43"/>
      <c r="AA394" s="43"/>
      <c r="AB394" s="47"/>
      <c r="AC394" s="43"/>
      <c r="AD394" s="31"/>
      <c r="AE394" s="16"/>
      <c r="AF394" s="17"/>
      <c r="AG394" s="26"/>
    </row>
    <row r="395" spans="1:33" ht="15.75">
      <c r="A395" s="24"/>
      <c r="B395" s="15"/>
      <c r="C395" s="16"/>
      <c r="D395" s="91" t="s">
        <v>59</v>
      </c>
      <c r="E395" s="91"/>
      <c r="F395" s="91"/>
      <c r="G395" s="91"/>
      <c r="H395" s="91"/>
      <c r="I395" s="91"/>
      <c r="J395" s="91"/>
      <c r="K395" s="91"/>
      <c r="L395" s="91"/>
      <c r="M395" s="91"/>
      <c r="N395" s="91"/>
      <c r="O395" s="91"/>
      <c r="P395" s="91"/>
      <c r="Q395" s="91"/>
      <c r="R395" s="91"/>
      <c r="S395" s="91"/>
      <c r="T395" s="91"/>
      <c r="U395" s="91"/>
      <c r="V395" s="91"/>
      <c r="W395" s="91"/>
      <c r="X395" s="91"/>
      <c r="Y395" s="91"/>
      <c r="Z395" s="91"/>
      <c r="AA395" s="91"/>
      <c r="AB395" s="91"/>
      <c r="AC395" s="91"/>
      <c r="AD395" s="91"/>
      <c r="AE395" s="16"/>
      <c r="AF395" s="17"/>
      <c r="AG395" s="26"/>
    </row>
    <row r="396" spans="1:33" ht="16.5" thickBot="1">
      <c r="A396" s="24"/>
      <c r="B396" s="15"/>
      <c r="C396" s="16"/>
      <c r="D396" s="45"/>
      <c r="E396" s="45"/>
      <c r="F396" s="45"/>
      <c r="G396" s="45"/>
      <c r="H396" s="45"/>
      <c r="I396" s="45"/>
      <c r="J396" s="45"/>
      <c r="K396" s="45"/>
      <c r="L396" s="45"/>
      <c r="M396" s="45"/>
      <c r="N396" s="45"/>
      <c r="O396" s="45"/>
      <c r="P396" s="45"/>
      <c r="Q396" s="33"/>
      <c r="R396" s="32"/>
      <c r="S396" s="33"/>
      <c r="T396" s="45"/>
      <c r="U396" s="45"/>
      <c r="V396" s="45"/>
      <c r="W396" s="45"/>
      <c r="X396" s="45"/>
      <c r="Y396" s="45"/>
      <c r="Z396" s="45"/>
      <c r="AA396" s="45"/>
      <c r="AB396" s="33"/>
      <c r="AC396" s="45"/>
      <c r="AD396" s="33"/>
      <c r="AE396" s="16"/>
      <c r="AF396" s="17"/>
      <c r="AG396" s="26"/>
    </row>
    <row r="397" spans="1:33" ht="15.75" thickBot="1">
      <c r="A397" s="24"/>
      <c r="B397" s="15"/>
      <c r="C397" s="8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34"/>
      <c r="R397" s="35"/>
      <c r="S397" s="34"/>
      <c r="T397" s="54"/>
      <c r="U397" s="9"/>
      <c r="V397" s="54"/>
      <c r="W397" s="9"/>
      <c r="X397" s="9"/>
      <c r="Y397" s="9"/>
      <c r="Z397" s="9"/>
      <c r="AA397" s="9"/>
      <c r="AB397" s="48"/>
      <c r="AC397" s="9"/>
      <c r="AD397" s="34"/>
      <c r="AE397" s="10"/>
      <c r="AF397" s="17"/>
      <c r="AG397" s="26"/>
    </row>
    <row r="398" spans="1:33" ht="15" customHeight="1">
      <c r="A398" s="24"/>
      <c r="B398" s="15"/>
      <c r="C398" s="5"/>
      <c r="D398" s="92" t="s">
        <v>1</v>
      </c>
      <c r="E398" s="95"/>
      <c r="F398" s="98" t="s">
        <v>20</v>
      </c>
      <c r="G398" s="99"/>
      <c r="H398" s="99"/>
      <c r="I398" s="99"/>
      <c r="J398" s="99"/>
      <c r="K398" s="99"/>
      <c r="L398" s="99"/>
      <c r="M398" s="100"/>
      <c r="N398" s="101"/>
      <c r="O398" s="98" t="s">
        <v>2</v>
      </c>
      <c r="P398" s="99"/>
      <c r="Q398" s="99"/>
      <c r="R398" s="99"/>
      <c r="S398" s="99"/>
      <c r="T398" s="99"/>
      <c r="U398" s="99"/>
      <c r="V398" s="100"/>
      <c r="W398" s="101"/>
      <c r="X398" s="98" t="s">
        <v>3</v>
      </c>
      <c r="Y398" s="99"/>
      <c r="Z398" s="99"/>
      <c r="AA398" s="99"/>
      <c r="AB398" s="99"/>
      <c r="AC398" s="99"/>
      <c r="AD398" s="104"/>
      <c r="AE398" s="4"/>
      <c r="AF398" s="17"/>
      <c r="AG398" s="26"/>
    </row>
    <row r="399" spans="1:33" ht="15" customHeight="1">
      <c r="A399" s="24"/>
      <c r="B399" s="15"/>
      <c r="C399" s="5"/>
      <c r="D399" s="93"/>
      <c r="E399" s="96"/>
      <c r="F399" s="105" t="s">
        <v>4</v>
      </c>
      <c r="G399" s="106"/>
      <c r="H399" s="105" t="s">
        <v>5</v>
      </c>
      <c r="I399" s="106"/>
      <c r="J399" s="105" t="s">
        <v>28</v>
      </c>
      <c r="K399" s="106"/>
      <c r="L399" s="105" t="s">
        <v>7</v>
      </c>
      <c r="M399" s="106"/>
      <c r="N399" s="102"/>
      <c r="O399" s="105" t="s">
        <v>8</v>
      </c>
      <c r="P399" s="106"/>
      <c r="Q399" s="105" t="s">
        <v>9</v>
      </c>
      <c r="R399" s="106"/>
      <c r="S399" s="105" t="s">
        <v>10</v>
      </c>
      <c r="T399" s="106"/>
      <c r="U399" s="105" t="s">
        <v>7</v>
      </c>
      <c r="V399" s="106"/>
      <c r="W399" s="102"/>
      <c r="X399" s="105" t="s">
        <v>11</v>
      </c>
      <c r="Y399" s="106"/>
      <c r="Z399" s="105" t="s">
        <v>6</v>
      </c>
      <c r="AA399" s="106"/>
      <c r="AB399" s="105" t="s">
        <v>12</v>
      </c>
      <c r="AC399" s="106"/>
      <c r="AD399" s="107" t="s">
        <v>19</v>
      </c>
      <c r="AE399" s="4"/>
      <c r="AF399" s="17"/>
      <c r="AG399" s="26"/>
    </row>
    <row r="400" spans="1:33" ht="15" customHeight="1">
      <c r="A400" s="24"/>
      <c r="B400" s="15"/>
      <c r="C400" s="5"/>
      <c r="D400" s="94"/>
      <c r="E400" s="96"/>
      <c r="F400" s="2">
        <v>0.1</v>
      </c>
      <c r="G400" s="3" t="s">
        <v>13</v>
      </c>
      <c r="H400" s="2">
        <v>0.1</v>
      </c>
      <c r="I400" s="3" t="s">
        <v>13</v>
      </c>
      <c r="J400" s="2">
        <v>0.3</v>
      </c>
      <c r="K400" s="3" t="s">
        <v>13</v>
      </c>
      <c r="L400" s="2">
        <v>0.5</v>
      </c>
      <c r="M400" s="3" t="s">
        <v>13</v>
      </c>
      <c r="N400" s="102"/>
      <c r="O400" s="2">
        <v>0.1</v>
      </c>
      <c r="P400" s="3" t="s">
        <v>13</v>
      </c>
      <c r="Q400" s="2">
        <v>0.1</v>
      </c>
      <c r="R400" s="3" t="s">
        <v>13</v>
      </c>
      <c r="S400" s="2">
        <v>0.3</v>
      </c>
      <c r="T400" s="3" t="s">
        <v>13</v>
      </c>
      <c r="U400" s="2">
        <v>0.5</v>
      </c>
      <c r="V400" s="3" t="s">
        <v>13</v>
      </c>
      <c r="W400" s="102"/>
      <c r="X400" s="2">
        <v>0.4</v>
      </c>
      <c r="Y400" s="3" t="s">
        <v>13</v>
      </c>
      <c r="Z400" s="2">
        <v>0.6</v>
      </c>
      <c r="AA400" s="3" t="s">
        <v>13</v>
      </c>
      <c r="AB400" s="2">
        <v>1</v>
      </c>
      <c r="AC400" s="3" t="s">
        <v>13</v>
      </c>
      <c r="AD400" s="108"/>
      <c r="AE400" s="4"/>
      <c r="AF400" s="17"/>
      <c r="AG400" s="26"/>
    </row>
    <row r="401" spans="1:33">
      <c r="A401" s="24"/>
      <c r="B401" s="15"/>
      <c r="C401" s="5"/>
      <c r="D401" s="27" t="s">
        <v>14</v>
      </c>
      <c r="E401" s="96"/>
      <c r="F401" s="3">
        <v>5.5</v>
      </c>
      <c r="G401" s="3" t="s">
        <v>35</v>
      </c>
      <c r="H401" s="3">
        <v>6</v>
      </c>
      <c r="I401" s="3" t="s">
        <v>35</v>
      </c>
      <c r="J401" s="3">
        <v>9.9</v>
      </c>
      <c r="K401" s="3" t="str">
        <f>IF(J401&gt;=27.3,"A1",IF(J401&gt;=24.3,"A2", IF(J401&gt;=21.3,"B1",IF(J401&gt;=18.3,"B2", IF(J401&gt;=15.3,"C1",IF(J401&gt;=12.3,"C2",IF(J401&gt;=9.9,"D",IF(J401&gt;=6.3,"E1",IF(J401&gt;=6.2,"E2")))))))))</f>
        <v>D</v>
      </c>
      <c r="L401" s="3">
        <f>F401+H401+J401</f>
        <v>21.4</v>
      </c>
      <c r="M401" s="3" t="str">
        <f>IF(L401&gt;=45.5,"A1",IF(L401&gt;=40.5,"A2", IF(L401&gt;=35.5,"B1",IF(L401&gt;=30.5,"B2", IF(L401&gt;=25.5,"C1",IF(L401&gt;=20.5,"C2",IF(L401&gt;=16.5,"D",IF(L401&gt;=10.5,"E1",IF(L401&gt;=10.4,"E2")))))))))</f>
        <v>C2</v>
      </c>
      <c r="N401" s="102"/>
      <c r="O401" s="3">
        <v>6.4</v>
      </c>
      <c r="P401" s="3" t="s">
        <v>33</v>
      </c>
      <c r="Q401" s="3">
        <v>5.4</v>
      </c>
      <c r="R401" s="3" t="s">
        <v>35</v>
      </c>
      <c r="S401" s="44">
        <v>9.9</v>
      </c>
      <c r="T401" s="3" t="str">
        <f>IF(S401&gt;=27.3,"A1",IF(S401&gt;=24.3,"A2", IF(S401&gt;=21.3,"B1",IF(S401&gt;=18.3,"B2", IF(S401&gt;=15.3,"C1",IF(S401&gt;=12.3,"C2",IF(S401&gt;=9.9,"D",IF(S401&gt;=6.3,"E1",IF(S401&gt;=6.2,"E2")))))))))</f>
        <v>D</v>
      </c>
      <c r="U401" s="3">
        <f>O401+Q401+S401</f>
        <v>21.700000000000003</v>
      </c>
      <c r="V401" s="3" t="str">
        <f>IF(U401&gt;=45.5,"A1",IF(U401&gt;=40.5,"A2", IF(U401&gt;=35.5,"B1",IF(U401&gt;=30.5,"B2", IF(U401&gt;=25.5,"C1",IF(U401&gt;=20.5,"C2",IF(U401&gt;=16.5,"D",IF(U401&gt;=10.5,"E1",IF(U401&gt;=10.4,"E2")))))))))</f>
        <v>C2</v>
      </c>
      <c r="W401" s="102"/>
      <c r="X401" s="3">
        <f t="shared" ref="X401:X407" si="119">SUM(F401,H401,O401,Q401)</f>
        <v>23.299999999999997</v>
      </c>
      <c r="Y401" s="3" t="str">
        <f>IF(X401&gt;=36.4,"A1",IF(X401&gt;=32.4,"A2", IF(X401&gt;=28.4,"B1",IF(X401&gt;=24.4,"B2", IF(X401&gt;=20.4,"C1",IF(X401&gt;=16.4,"C2",IF(X401&gt;=13.2,"D",IF(X401&gt;=8.4,"E1",IF(X401&gt;=8.3,"E2")))))))))</f>
        <v>C1</v>
      </c>
      <c r="Z401" s="3">
        <f>J401+S401</f>
        <v>19.8</v>
      </c>
      <c r="AA401" s="3" t="str">
        <f>IF(Z401&gt;=54.5,"A1",IF(Z401&gt;=48.5,"A2", IF(Z401&gt;=42.5,"B1",IF(Z401&gt;=36.5,"B2", IF(Z401&gt;=30.5,"C1",IF(Z401&gt;=24.5,"C2",IF(Z401&gt;=19.8,"D",IF(Z401&gt;=12.6,"E1",IF(Z401&gt;=12.5,"E2")))))))))</f>
        <v>D</v>
      </c>
      <c r="AB401" s="64">
        <f>L401+U401</f>
        <v>43.1</v>
      </c>
      <c r="AC401" s="3" t="str">
        <f>IF(AB401&gt;=91,"A1",IF(AB401&gt;=81,"A2", IF(AB401&gt;=71,"B1",IF(AB401&gt;=61,"B2", IF(AB401&gt;=51,"C1",IF(AB401&gt;=41,"C2",IF(AB401&gt;=33,"D",IF(AB401&gt;=21,"E1",IF(AB401&gt;=20,"E2")))))))))</f>
        <v>C2</v>
      </c>
      <c r="AD401" s="63">
        <v>5</v>
      </c>
      <c r="AE401" s="4"/>
      <c r="AF401" s="17"/>
      <c r="AG401" s="26"/>
    </row>
    <row r="402" spans="1:33">
      <c r="A402" s="24"/>
      <c r="B402" s="15"/>
      <c r="C402" s="5"/>
      <c r="D402" s="27" t="s">
        <v>15</v>
      </c>
      <c r="E402" s="96"/>
      <c r="F402" s="3">
        <v>6.5</v>
      </c>
      <c r="G402" s="3" t="s">
        <v>33</v>
      </c>
      <c r="H402" s="3">
        <v>0</v>
      </c>
      <c r="I402" s="3" t="s">
        <v>78</v>
      </c>
      <c r="J402" s="3">
        <v>11.7</v>
      </c>
      <c r="K402" s="3" t="str">
        <f t="shared" ref="K402:K409" si="120">IF(J402&gt;=27.3,"A1",IF(J402&gt;=24.3,"A2", IF(J402&gt;=21.3,"B1",IF(J402&gt;=18.3,"B2", IF(J402&gt;=15.3,"C1",IF(J402&gt;=12.3,"C2",IF(J402&gt;=9.9,"D",IF(J402&gt;=6.3,"E1",IF(J402&gt;=6.2,"E2")))))))))</f>
        <v>D</v>
      </c>
      <c r="L402" s="3">
        <f t="shared" ref="L402:L407" si="121">F402+H402+J402</f>
        <v>18.2</v>
      </c>
      <c r="M402" s="3" t="str">
        <f t="shared" ref="M402:M407" si="122">IF(L402&gt;=45.5,"A1",IF(L402&gt;=40.5,"A2", IF(L402&gt;=35.5,"B1",IF(L402&gt;=30.5,"B2", IF(L402&gt;=25.5,"C1",IF(L402&gt;=20.5,"C2",IF(L402&gt;=16.5,"D",IF(L402&gt;=10.5,"E1",IF(L402&gt;=10.4,"E2")))))))))</f>
        <v>D</v>
      </c>
      <c r="N402" s="102"/>
      <c r="O402" s="3">
        <v>8</v>
      </c>
      <c r="P402" s="3" t="s">
        <v>32</v>
      </c>
      <c r="Q402" s="3">
        <v>7.6</v>
      </c>
      <c r="R402" s="3" t="s">
        <v>32</v>
      </c>
      <c r="S402" s="44">
        <v>16.8</v>
      </c>
      <c r="T402" s="3" t="str">
        <f t="shared" ref="T402:T409" si="123">IF(S402&gt;=27.3,"A1",IF(S402&gt;=24.3,"A2", IF(S402&gt;=21.3,"B1",IF(S402&gt;=18.3,"B2", IF(S402&gt;=15.3,"C1",IF(S402&gt;=12.3,"C2",IF(S402&gt;=9.9,"D",IF(S402&gt;=6.3,"E1",IF(S402&gt;=6.2,"E2")))))))))</f>
        <v>C1</v>
      </c>
      <c r="U402" s="3">
        <f t="shared" ref="U402:U407" si="124">O402+Q402+S402</f>
        <v>32.4</v>
      </c>
      <c r="V402" s="3" t="str">
        <f t="shared" ref="V402:V407" si="125">IF(U402&gt;=45.5,"A1",IF(U402&gt;=40.5,"A2", IF(U402&gt;=35.5,"B1",IF(U402&gt;=30.5,"B2", IF(U402&gt;=25.5,"C1",IF(U402&gt;=20.5,"C2",IF(U402&gt;=16.5,"D",IF(U402&gt;=10.5,"E1",IF(U402&gt;=10.4,"E2")))))))))</f>
        <v>B2</v>
      </c>
      <c r="W402" s="102"/>
      <c r="X402" s="3">
        <f t="shared" si="119"/>
        <v>22.1</v>
      </c>
      <c r="Y402" s="3" t="str">
        <f t="shared" ref="Y402:Y407" si="126">IF(X402&gt;=36.4,"A1",IF(X402&gt;=32.4,"A2", IF(X402&gt;=28.4,"B1",IF(X402&gt;=24.4,"B2", IF(X402&gt;=20.4,"C1",IF(X402&gt;=16.4,"C2",IF(X402&gt;=13.2,"D",IF(X402&gt;=8.4,"E1",IF(X402&gt;=8.3,"E2")))))))))</f>
        <v>C1</v>
      </c>
      <c r="Z402" s="3">
        <f t="shared" ref="Z402:Z409" si="127">J402+S402</f>
        <v>28.5</v>
      </c>
      <c r="AA402" s="3" t="str">
        <f t="shared" ref="AA402:AA409" si="128">IF(Z402&gt;=54.5,"A1",IF(Z402&gt;=48.5,"A2", IF(Z402&gt;=42.5,"B1",IF(Z402&gt;=36.5,"B2", IF(Z402&gt;=30.5,"C1",IF(Z402&gt;=24.5,"C2",IF(Z402&gt;=19.8,"D",IF(Z402&gt;=12.6,"E1",IF(Z402&gt;=12.5,"E2")))))))))</f>
        <v>C2</v>
      </c>
      <c r="AB402" s="64">
        <f t="shared" ref="AB402:AB407" si="129">L402+U402</f>
        <v>50.599999999999994</v>
      </c>
      <c r="AC402" s="3" t="str">
        <f t="shared" ref="AC402:AC407" si="130">IF(AB402&gt;=91,"A1",IF(AB402&gt;=81,"A2", IF(AB402&gt;=71,"B1",IF(AB402&gt;=61,"B2", IF(AB402&gt;=51,"C1",IF(AB402&gt;=41,"C2",IF(AB402&gt;=33,"D",IF(AB402&gt;=21,"E1",IF(AB402&gt;=20,"E2")))))))))</f>
        <v>C2</v>
      </c>
      <c r="AD402" s="63">
        <v>5</v>
      </c>
      <c r="AE402" s="4"/>
      <c r="AF402" s="17"/>
      <c r="AG402" s="26"/>
    </row>
    <row r="403" spans="1:33">
      <c r="A403" s="24"/>
      <c r="B403" s="15"/>
      <c r="C403" s="5"/>
      <c r="D403" s="27" t="s">
        <v>16</v>
      </c>
      <c r="E403" s="96"/>
      <c r="F403" s="3">
        <v>4.8</v>
      </c>
      <c r="G403" s="3" t="s">
        <v>36</v>
      </c>
      <c r="H403" s="3">
        <v>5.8</v>
      </c>
      <c r="I403" s="3" t="s">
        <v>35</v>
      </c>
      <c r="J403" s="3">
        <v>11.7</v>
      </c>
      <c r="K403" s="3" t="str">
        <f t="shared" si="120"/>
        <v>D</v>
      </c>
      <c r="L403" s="3">
        <f t="shared" si="121"/>
        <v>22.299999999999997</v>
      </c>
      <c r="M403" s="3" t="str">
        <f t="shared" si="122"/>
        <v>C2</v>
      </c>
      <c r="N403" s="102"/>
      <c r="O403" s="3">
        <v>5.6</v>
      </c>
      <c r="P403" s="3" t="s">
        <v>35</v>
      </c>
      <c r="Q403" s="3">
        <v>6.8</v>
      </c>
      <c r="R403" s="3" t="s">
        <v>33</v>
      </c>
      <c r="S403" s="44">
        <v>15.3</v>
      </c>
      <c r="T403" s="3" t="str">
        <f t="shared" si="123"/>
        <v>C1</v>
      </c>
      <c r="U403" s="3">
        <f t="shared" si="124"/>
        <v>27.7</v>
      </c>
      <c r="V403" s="3" t="str">
        <f t="shared" si="125"/>
        <v>C1</v>
      </c>
      <c r="W403" s="102"/>
      <c r="X403" s="3">
        <f t="shared" si="119"/>
        <v>23</v>
      </c>
      <c r="Y403" s="3" t="str">
        <f t="shared" si="126"/>
        <v>C1</v>
      </c>
      <c r="Z403" s="3">
        <f t="shared" si="127"/>
        <v>27</v>
      </c>
      <c r="AA403" s="3" t="str">
        <f t="shared" si="128"/>
        <v>C2</v>
      </c>
      <c r="AB403" s="64">
        <f t="shared" si="129"/>
        <v>50</v>
      </c>
      <c r="AC403" s="3" t="str">
        <f t="shared" si="130"/>
        <v>C2</v>
      </c>
      <c r="AD403" s="63">
        <v>5</v>
      </c>
      <c r="AE403" s="4"/>
      <c r="AF403" s="17"/>
      <c r="AG403" s="26"/>
    </row>
    <row r="404" spans="1:33">
      <c r="A404" s="24"/>
      <c r="B404" s="15"/>
      <c r="C404" s="5"/>
      <c r="D404" s="27" t="s">
        <v>29</v>
      </c>
      <c r="E404" s="96"/>
      <c r="F404" s="3">
        <v>5.4</v>
      </c>
      <c r="G404" s="3" t="s">
        <v>35</v>
      </c>
      <c r="H404" s="3">
        <v>4.7</v>
      </c>
      <c r="I404" s="3" t="s">
        <v>36</v>
      </c>
      <c r="J404" s="3">
        <v>10</v>
      </c>
      <c r="K404" s="3" t="str">
        <f t="shared" si="120"/>
        <v>D</v>
      </c>
      <c r="L404" s="3">
        <f t="shared" si="121"/>
        <v>20.100000000000001</v>
      </c>
      <c r="M404" s="3" t="str">
        <f t="shared" si="122"/>
        <v>D</v>
      </c>
      <c r="N404" s="102"/>
      <c r="O404" s="3">
        <v>3.4</v>
      </c>
      <c r="P404" s="3" t="s">
        <v>37</v>
      </c>
      <c r="Q404" s="3">
        <v>4.5999999999999996</v>
      </c>
      <c r="R404" s="3" t="s">
        <v>36</v>
      </c>
      <c r="S404" s="44">
        <v>10.199999999999999</v>
      </c>
      <c r="T404" s="3" t="str">
        <f t="shared" si="123"/>
        <v>D</v>
      </c>
      <c r="U404" s="3">
        <f t="shared" si="124"/>
        <v>18.2</v>
      </c>
      <c r="V404" s="3" t="str">
        <f t="shared" si="125"/>
        <v>D</v>
      </c>
      <c r="W404" s="102"/>
      <c r="X404" s="3">
        <f t="shared" si="119"/>
        <v>18.100000000000001</v>
      </c>
      <c r="Y404" s="3" t="str">
        <f t="shared" si="126"/>
        <v>C2</v>
      </c>
      <c r="Z404" s="3">
        <f t="shared" si="127"/>
        <v>20.2</v>
      </c>
      <c r="AA404" s="3" t="str">
        <f t="shared" si="128"/>
        <v>D</v>
      </c>
      <c r="AB404" s="64">
        <f t="shared" si="129"/>
        <v>38.299999999999997</v>
      </c>
      <c r="AC404" s="3" t="str">
        <f t="shared" si="130"/>
        <v>D</v>
      </c>
      <c r="AD404" s="63">
        <v>4</v>
      </c>
      <c r="AE404" s="4"/>
      <c r="AF404" s="17"/>
      <c r="AG404" s="26"/>
    </row>
    <row r="405" spans="1:33">
      <c r="A405" s="24"/>
      <c r="B405" s="15"/>
      <c r="C405" s="5"/>
      <c r="D405" s="27"/>
      <c r="E405" s="96"/>
      <c r="F405" s="3"/>
      <c r="G405" s="3"/>
      <c r="H405" s="3"/>
      <c r="I405" s="3"/>
      <c r="J405" s="3"/>
      <c r="K405" s="3"/>
      <c r="L405" s="3"/>
      <c r="M405" s="3"/>
      <c r="N405" s="102"/>
      <c r="O405" s="3"/>
      <c r="P405" s="3"/>
      <c r="Q405" s="3"/>
      <c r="R405" s="3"/>
      <c r="S405" s="44"/>
      <c r="T405" s="3"/>
      <c r="U405" s="3"/>
      <c r="V405" s="3"/>
      <c r="W405" s="102"/>
      <c r="X405" s="3"/>
      <c r="Y405" s="3"/>
      <c r="Z405" s="3"/>
      <c r="AA405" s="3"/>
      <c r="AB405" s="64"/>
      <c r="AC405" s="3"/>
      <c r="AD405" s="63"/>
      <c r="AE405" s="4"/>
      <c r="AF405" s="17"/>
      <c r="AG405" s="26"/>
    </row>
    <row r="406" spans="1:33">
      <c r="A406" s="24"/>
      <c r="B406" s="15"/>
      <c r="C406" s="5"/>
      <c r="D406" s="27"/>
      <c r="E406" s="96"/>
      <c r="F406" s="3"/>
      <c r="G406" s="3"/>
      <c r="H406" s="3"/>
      <c r="I406" s="3"/>
      <c r="J406" s="3"/>
      <c r="K406" s="3"/>
      <c r="L406" s="3"/>
      <c r="M406" s="3"/>
      <c r="N406" s="102"/>
      <c r="O406" s="44"/>
      <c r="P406" s="44"/>
      <c r="Q406" s="44"/>
      <c r="R406" s="3"/>
      <c r="S406" s="44"/>
      <c r="T406" s="3"/>
      <c r="U406" s="3"/>
      <c r="V406" s="3"/>
      <c r="W406" s="102"/>
      <c r="X406" s="3"/>
      <c r="Y406" s="3"/>
      <c r="Z406" s="3"/>
      <c r="AA406" s="3"/>
      <c r="AB406" s="64"/>
      <c r="AC406" s="3"/>
      <c r="AD406" s="63"/>
      <c r="AE406" s="4"/>
      <c r="AF406" s="17"/>
      <c r="AG406" s="26"/>
    </row>
    <row r="407" spans="1:33">
      <c r="A407" s="24"/>
      <c r="B407" s="15"/>
      <c r="C407" s="5"/>
      <c r="D407" s="27" t="s">
        <v>17</v>
      </c>
      <c r="E407" s="96"/>
      <c r="F407" s="3">
        <v>5.6</v>
      </c>
      <c r="G407" s="3" t="s">
        <v>35</v>
      </c>
      <c r="H407" s="3">
        <v>7.6</v>
      </c>
      <c r="I407" s="3" t="s">
        <v>32</v>
      </c>
      <c r="J407" s="3">
        <v>10</v>
      </c>
      <c r="K407" s="3" t="str">
        <f t="shared" si="120"/>
        <v>D</v>
      </c>
      <c r="L407" s="3">
        <f t="shared" si="121"/>
        <v>23.2</v>
      </c>
      <c r="M407" s="3" t="str">
        <f t="shared" si="122"/>
        <v>C2</v>
      </c>
      <c r="N407" s="102"/>
      <c r="O407" s="44">
        <v>5.8</v>
      </c>
      <c r="P407" s="44" t="s">
        <v>35</v>
      </c>
      <c r="Q407" s="44">
        <v>5.2</v>
      </c>
      <c r="R407" s="3" t="s">
        <v>35</v>
      </c>
      <c r="S407" s="44">
        <v>13.6</v>
      </c>
      <c r="T407" s="3" t="str">
        <f t="shared" si="123"/>
        <v>C2</v>
      </c>
      <c r="U407" s="3">
        <f t="shared" si="124"/>
        <v>24.6</v>
      </c>
      <c r="V407" s="3" t="str">
        <f t="shared" si="125"/>
        <v>C2</v>
      </c>
      <c r="W407" s="102"/>
      <c r="X407" s="3">
        <f t="shared" si="119"/>
        <v>24.2</v>
      </c>
      <c r="Y407" s="3" t="str">
        <f t="shared" si="126"/>
        <v>C1</v>
      </c>
      <c r="Z407" s="3">
        <f t="shared" si="127"/>
        <v>23.6</v>
      </c>
      <c r="AA407" s="3" t="str">
        <f t="shared" si="128"/>
        <v>D</v>
      </c>
      <c r="AB407" s="64">
        <f t="shared" si="129"/>
        <v>47.8</v>
      </c>
      <c r="AC407" s="3" t="str">
        <f t="shared" si="130"/>
        <v>C2</v>
      </c>
      <c r="AD407" s="63">
        <v>5</v>
      </c>
      <c r="AE407" s="4"/>
      <c r="AF407" s="17"/>
      <c r="AG407" s="26"/>
    </row>
    <row r="408" spans="1:33">
      <c r="A408" s="24"/>
      <c r="B408" s="15"/>
      <c r="C408" s="5"/>
      <c r="D408" s="27" t="s">
        <v>30</v>
      </c>
      <c r="E408" s="96"/>
      <c r="F408" s="3"/>
      <c r="G408" s="3"/>
      <c r="H408" s="3"/>
      <c r="I408" s="3"/>
      <c r="J408" s="3">
        <v>12.9</v>
      </c>
      <c r="K408" s="3" t="str">
        <f t="shared" si="120"/>
        <v>C2</v>
      </c>
      <c r="L408" s="3"/>
      <c r="M408" s="3"/>
      <c r="N408" s="102"/>
      <c r="O408" s="44"/>
      <c r="P408" s="44"/>
      <c r="Q408" s="44"/>
      <c r="R408" s="3"/>
      <c r="S408" s="44">
        <v>22.8</v>
      </c>
      <c r="T408" s="3" t="str">
        <f t="shared" si="123"/>
        <v>B1</v>
      </c>
      <c r="U408" s="3"/>
      <c r="V408" s="3"/>
      <c r="W408" s="102"/>
      <c r="X408" s="3"/>
      <c r="Y408" s="3"/>
      <c r="Z408" s="3">
        <f t="shared" si="127"/>
        <v>35.700000000000003</v>
      </c>
      <c r="AA408" s="3" t="str">
        <f t="shared" si="128"/>
        <v>C1</v>
      </c>
      <c r="AB408" s="64"/>
      <c r="AC408" s="3"/>
      <c r="AD408" s="63"/>
      <c r="AE408" s="4"/>
      <c r="AF408" s="17"/>
      <c r="AG408" s="26"/>
    </row>
    <row r="409" spans="1:33">
      <c r="A409" s="24"/>
      <c r="B409" s="15"/>
      <c r="C409" s="5"/>
      <c r="D409" s="27" t="s">
        <v>79</v>
      </c>
      <c r="E409" s="96"/>
      <c r="F409" s="3"/>
      <c r="G409" s="3"/>
      <c r="H409" s="3"/>
      <c r="I409" s="3"/>
      <c r="J409" s="3">
        <v>9.9</v>
      </c>
      <c r="K409" s="3" t="str">
        <f t="shared" si="120"/>
        <v>D</v>
      </c>
      <c r="L409" s="3"/>
      <c r="M409" s="3"/>
      <c r="N409" s="102"/>
      <c r="O409" s="44"/>
      <c r="P409" s="44"/>
      <c r="Q409" s="44"/>
      <c r="R409" s="3"/>
      <c r="S409" s="44">
        <v>14.4</v>
      </c>
      <c r="T409" s="3" t="str">
        <f t="shared" si="123"/>
        <v>C2</v>
      </c>
      <c r="U409" s="3"/>
      <c r="V409" s="3"/>
      <c r="W409" s="102"/>
      <c r="X409" s="3"/>
      <c r="Y409" s="3"/>
      <c r="Z409" s="3">
        <f t="shared" si="127"/>
        <v>24.3</v>
      </c>
      <c r="AA409" s="3" t="str">
        <f t="shared" si="128"/>
        <v>D</v>
      </c>
      <c r="AB409" s="64"/>
      <c r="AC409" s="3"/>
      <c r="AD409" s="63"/>
      <c r="AE409" s="4"/>
      <c r="AF409" s="17"/>
      <c r="AG409" s="26"/>
    </row>
    <row r="410" spans="1:33">
      <c r="A410" s="24"/>
      <c r="B410" s="15"/>
      <c r="C410" s="5"/>
      <c r="D410" s="109" t="s">
        <v>18</v>
      </c>
      <c r="E410" s="96"/>
      <c r="F410" s="82"/>
      <c r="G410" s="83"/>
      <c r="H410" s="82"/>
      <c r="I410" s="83"/>
      <c r="J410" s="82"/>
      <c r="K410" s="83"/>
      <c r="L410" s="82"/>
      <c r="M410" s="83"/>
      <c r="N410" s="102"/>
      <c r="O410" s="82"/>
      <c r="P410" s="83"/>
      <c r="Q410" s="86"/>
      <c r="R410" s="87"/>
      <c r="S410" s="82"/>
      <c r="T410" s="83"/>
      <c r="U410" s="82"/>
      <c r="V410" s="83"/>
      <c r="W410" s="102"/>
      <c r="X410" s="74" t="s">
        <v>106</v>
      </c>
      <c r="Y410" s="75"/>
      <c r="Z410" s="74"/>
      <c r="AA410" s="75"/>
      <c r="AB410" s="74"/>
      <c r="AC410" s="75"/>
      <c r="AD410" s="78"/>
      <c r="AE410" s="4"/>
      <c r="AF410" s="17"/>
      <c r="AG410" s="26"/>
    </row>
    <row r="411" spans="1:33" ht="15.75" thickBot="1">
      <c r="A411" s="24"/>
      <c r="B411" s="15"/>
      <c r="C411" s="5"/>
      <c r="D411" s="110"/>
      <c r="E411" s="97"/>
      <c r="F411" s="84"/>
      <c r="G411" s="85"/>
      <c r="H411" s="84"/>
      <c r="I411" s="85"/>
      <c r="J411" s="84"/>
      <c r="K411" s="85"/>
      <c r="L411" s="84"/>
      <c r="M411" s="85"/>
      <c r="N411" s="103"/>
      <c r="O411" s="84"/>
      <c r="P411" s="85"/>
      <c r="Q411" s="88"/>
      <c r="R411" s="89"/>
      <c r="S411" s="84"/>
      <c r="T411" s="85"/>
      <c r="U411" s="84"/>
      <c r="V411" s="85"/>
      <c r="W411" s="103"/>
      <c r="X411" s="76"/>
      <c r="Y411" s="77"/>
      <c r="Z411" s="76"/>
      <c r="AA411" s="77"/>
      <c r="AB411" s="76"/>
      <c r="AC411" s="77"/>
      <c r="AD411" s="79"/>
      <c r="AE411" s="4"/>
      <c r="AF411" s="17"/>
      <c r="AG411" s="26"/>
    </row>
    <row r="412" spans="1:33" ht="15.75" thickBot="1">
      <c r="A412" s="24"/>
      <c r="B412" s="15"/>
      <c r="C412" s="6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36"/>
      <c r="R412" s="37"/>
      <c r="S412" s="36"/>
      <c r="T412" s="55"/>
      <c r="U412" s="7"/>
      <c r="V412" s="55"/>
      <c r="W412" s="7"/>
      <c r="X412" s="7"/>
      <c r="Y412" s="7"/>
      <c r="Z412" s="7"/>
      <c r="AA412" s="7"/>
      <c r="AB412" s="49"/>
      <c r="AC412" s="7"/>
      <c r="AD412" s="36"/>
      <c r="AE412" s="11"/>
      <c r="AF412" s="17"/>
      <c r="AG412" s="26"/>
    </row>
    <row r="413" spans="1:33">
      <c r="A413" s="24"/>
      <c r="B413" s="15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31"/>
      <c r="R413" s="32"/>
      <c r="S413" s="31"/>
      <c r="T413" s="56"/>
      <c r="U413" s="16"/>
      <c r="V413" s="56"/>
      <c r="W413" s="16"/>
      <c r="X413" s="16"/>
      <c r="Y413" s="16"/>
      <c r="Z413" s="16"/>
      <c r="AA413" s="16"/>
      <c r="AB413" s="47"/>
      <c r="AC413" s="16"/>
      <c r="AD413" s="31"/>
      <c r="AE413" s="16"/>
      <c r="AF413" s="17"/>
      <c r="AG413" s="26"/>
    </row>
    <row r="414" spans="1:33">
      <c r="A414" s="24"/>
      <c r="B414" s="15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31"/>
      <c r="R414" s="32"/>
      <c r="S414" s="31"/>
      <c r="T414" s="56"/>
      <c r="U414" s="16"/>
      <c r="V414" s="56"/>
      <c r="W414" s="16"/>
      <c r="X414" s="16"/>
      <c r="Y414" s="16"/>
      <c r="Z414" s="16"/>
      <c r="AA414" s="16"/>
      <c r="AB414" s="47"/>
      <c r="AC414" s="16"/>
      <c r="AD414" s="31"/>
      <c r="AE414" s="16"/>
      <c r="AF414" s="17"/>
      <c r="AG414" s="26"/>
    </row>
    <row r="415" spans="1:33">
      <c r="A415" s="24"/>
      <c r="B415" s="15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31"/>
      <c r="R415" s="70" t="s">
        <v>95</v>
      </c>
      <c r="S415" s="70"/>
      <c r="T415" s="70"/>
      <c r="U415" s="70"/>
      <c r="V415" s="70"/>
      <c r="W415" s="16"/>
      <c r="X415" s="16"/>
      <c r="Y415" s="16"/>
      <c r="Z415" s="16"/>
      <c r="AA415" s="70"/>
      <c r="AB415" s="70"/>
      <c r="AC415" s="70"/>
      <c r="AD415" s="70"/>
      <c r="AE415" s="16"/>
      <c r="AF415" s="17"/>
      <c r="AG415" s="26"/>
    </row>
    <row r="416" spans="1:33">
      <c r="A416" s="24"/>
      <c r="B416" s="15"/>
      <c r="C416" s="16"/>
      <c r="D416" s="80" t="s">
        <v>24</v>
      </c>
      <c r="E416" s="80"/>
      <c r="F416" s="80"/>
      <c r="G416" s="80"/>
      <c r="H416" s="16"/>
      <c r="I416" s="80" t="s">
        <v>24</v>
      </c>
      <c r="J416" s="80"/>
      <c r="K416" s="80"/>
      <c r="L416" s="80"/>
      <c r="M416" s="80"/>
      <c r="N416" s="16"/>
      <c r="O416" s="16"/>
      <c r="P416" s="16"/>
      <c r="Q416" s="31"/>
      <c r="R416" s="80" t="s">
        <v>25</v>
      </c>
      <c r="S416" s="80"/>
      <c r="T416" s="80"/>
      <c r="U416" s="80"/>
      <c r="V416" s="80"/>
      <c r="W416" s="16"/>
      <c r="X416" s="16"/>
      <c r="Y416" s="16"/>
      <c r="Z416" s="81" t="s">
        <v>25</v>
      </c>
      <c r="AA416" s="81"/>
      <c r="AB416" s="81"/>
      <c r="AC416" s="81"/>
      <c r="AD416" s="31"/>
      <c r="AE416" s="16"/>
      <c r="AF416" s="17"/>
      <c r="AG416" s="26"/>
    </row>
    <row r="417" spans="1:33">
      <c r="A417" s="24"/>
      <c r="B417" s="15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31"/>
      <c r="R417" s="32"/>
      <c r="S417" s="31"/>
      <c r="T417" s="56"/>
      <c r="U417" s="16"/>
      <c r="V417" s="56"/>
      <c r="W417" s="16"/>
      <c r="X417" s="16"/>
      <c r="Y417" s="16"/>
      <c r="Z417" s="16"/>
      <c r="AA417" s="16"/>
      <c r="AB417" s="47"/>
      <c r="AC417" s="16"/>
      <c r="AD417" s="31"/>
      <c r="AE417" s="16"/>
      <c r="AF417" s="17"/>
      <c r="AG417" s="26"/>
    </row>
    <row r="418" spans="1:33">
      <c r="A418" s="24"/>
      <c r="B418" s="15"/>
      <c r="C418" s="16"/>
      <c r="D418" s="18" t="s">
        <v>27</v>
      </c>
      <c r="E418" s="18"/>
      <c r="F418" s="18"/>
      <c r="G418" s="18"/>
      <c r="H418" s="18"/>
      <c r="I418" s="69" t="s">
        <v>22</v>
      </c>
      <c r="J418" s="69"/>
      <c r="K418" s="69"/>
      <c r="L418" s="69"/>
      <c r="M418" s="69"/>
      <c r="N418" s="69"/>
      <c r="O418" s="69"/>
      <c r="P418" s="18"/>
      <c r="Q418" s="31"/>
      <c r="R418" s="70" t="s">
        <v>21</v>
      </c>
      <c r="S418" s="70"/>
      <c r="T418" s="70"/>
      <c r="U418" s="70"/>
      <c r="V418" s="70"/>
      <c r="W418" s="70"/>
      <c r="X418" s="18"/>
      <c r="Y418" s="70" t="s">
        <v>23</v>
      </c>
      <c r="Z418" s="70"/>
      <c r="AA418" s="70"/>
      <c r="AB418" s="70"/>
      <c r="AC418" s="70"/>
      <c r="AD418" s="70"/>
      <c r="AE418" s="16"/>
      <c r="AF418" s="17"/>
      <c r="AG418" s="26"/>
    </row>
    <row r="419" spans="1:33" ht="15.75" thickBot="1">
      <c r="A419" s="24"/>
      <c r="B419" s="19"/>
      <c r="C419" s="20"/>
      <c r="D419" s="20"/>
      <c r="E419" s="20"/>
      <c r="F419" s="20"/>
      <c r="G419" s="20"/>
      <c r="H419" s="20"/>
      <c r="I419" s="20"/>
      <c r="J419" s="20"/>
      <c r="K419" s="20"/>
      <c r="L419" s="20"/>
      <c r="M419" s="20"/>
      <c r="N419" s="20"/>
      <c r="O419" s="20"/>
      <c r="P419" s="20"/>
      <c r="Q419" s="38"/>
      <c r="R419" s="39"/>
      <c r="S419" s="38"/>
      <c r="T419" s="57"/>
      <c r="U419" s="20"/>
      <c r="V419" s="57"/>
      <c r="W419" s="20"/>
      <c r="X419" s="20"/>
      <c r="Y419" s="20"/>
      <c r="Z419" s="20"/>
      <c r="AA419" s="20"/>
      <c r="AB419" s="50"/>
      <c r="AC419" s="20"/>
      <c r="AD419" s="38"/>
      <c r="AE419" s="20"/>
      <c r="AF419" s="21"/>
      <c r="AG419" s="26"/>
    </row>
    <row r="420" spans="1:33" ht="15.75" thickBot="1">
      <c r="A420" s="71"/>
      <c r="B420" s="72"/>
      <c r="C420" s="72"/>
      <c r="D420" s="72"/>
      <c r="E420" s="72"/>
      <c r="F420" s="72"/>
      <c r="G420" s="72"/>
      <c r="H420" s="72"/>
      <c r="I420" s="72"/>
      <c r="J420" s="72"/>
      <c r="K420" s="72"/>
      <c r="L420" s="72"/>
      <c r="M420" s="72"/>
      <c r="N420" s="72"/>
      <c r="O420" s="72"/>
      <c r="P420" s="72"/>
      <c r="Q420" s="72"/>
      <c r="R420" s="72"/>
      <c r="S420" s="72"/>
      <c r="T420" s="72"/>
      <c r="U420" s="72"/>
      <c r="V420" s="72"/>
      <c r="W420" s="72"/>
      <c r="X420" s="72"/>
      <c r="Y420" s="72"/>
      <c r="Z420" s="72"/>
      <c r="AA420" s="72"/>
      <c r="AB420" s="72"/>
      <c r="AC420" s="72"/>
      <c r="AD420" s="72"/>
      <c r="AE420" s="72"/>
      <c r="AF420" s="72"/>
      <c r="AG420" s="73"/>
    </row>
    <row r="426" spans="1:33" ht="15.75" thickBot="1"/>
    <row r="427" spans="1:33" ht="15.75" thickBot="1">
      <c r="A427" s="23"/>
      <c r="B427" s="22"/>
      <c r="C427" s="22"/>
      <c r="D427" s="22"/>
      <c r="E427" s="22"/>
      <c r="F427" s="22"/>
      <c r="G427" s="22"/>
      <c r="H427" s="22"/>
      <c r="I427" s="22"/>
      <c r="J427" s="22"/>
      <c r="K427" s="22"/>
      <c r="L427" s="22"/>
      <c r="M427" s="22"/>
      <c r="N427" s="22"/>
      <c r="O427" s="22"/>
      <c r="P427" s="22"/>
      <c r="Q427" s="29"/>
      <c r="R427" s="30"/>
      <c r="S427" s="29"/>
      <c r="T427" s="53"/>
      <c r="U427" s="22"/>
      <c r="V427" s="53"/>
      <c r="W427" s="22"/>
      <c r="X427" s="22"/>
      <c r="Y427" s="22"/>
      <c r="Z427" s="22"/>
      <c r="AA427" s="22"/>
      <c r="AB427" s="46"/>
      <c r="AC427" s="22"/>
      <c r="AD427" s="29"/>
      <c r="AE427" s="22"/>
      <c r="AF427" s="22"/>
      <c r="AG427" s="25"/>
    </row>
    <row r="428" spans="1:33" ht="24">
      <c r="A428" s="24"/>
      <c r="B428" s="12"/>
      <c r="C428" s="13"/>
      <c r="D428" s="111" t="s">
        <v>0</v>
      </c>
      <c r="E428" s="111"/>
      <c r="F428" s="111"/>
      <c r="G428" s="111"/>
      <c r="H428" s="111"/>
      <c r="I428" s="111"/>
      <c r="J428" s="111"/>
      <c r="K428" s="111"/>
      <c r="L428" s="111"/>
      <c r="M428" s="111"/>
      <c r="N428" s="111"/>
      <c r="O428" s="111"/>
      <c r="P428" s="111"/>
      <c r="Q428" s="111"/>
      <c r="R428" s="111"/>
      <c r="S428" s="111"/>
      <c r="T428" s="111"/>
      <c r="U428" s="111"/>
      <c r="V428" s="111"/>
      <c r="W428" s="111"/>
      <c r="X428" s="111"/>
      <c r="Y428" s="111"/>
      <c r="Z428" s="111"/>
      <c r="AA428" s="111"/>
      <c r="AB428" s="111"/>
      <c r="AC428" s="111"/>
      <c r="AD428" s="111"/>
      <c r="AE428" s="13"/>
      <c r="AF428" s="14"/>
      <c r="AG428" s="26"/>
    </row>
    <row r="429" spans="1:33" ht="22.5">
      <c r="A429" s="24"/>
      <c r="B429" s="15"/>
      <c r="C429" s="16"/>
      <c r="D429" s="90" t="s">
        <v>26</v>
      </c>
      <c r="E429" s="90"/>
      <c r="F429" s="90"/>
      <c r="G429" s="90"/>
      <c r="H429" s="90"/>
      <c r="I429" s="90"/>
      <c r="J429" s="90"/>
      <c r="K429" s="90"/>
      <c r="L429" s="90"/>
      <c r="M429" s="90"/>
      <c r="N429" s="90"/>
      <c r="O429" s="90"/>
      <c r="P429" s="90"/>
      <c r="Q429" s="90"/>
      <c r="R429" s="90"/>
      <c r="S429" s="90"/>
      <c r="T429" s="90"/>
      <c r="U429" s="90"/>
      <c r="V429" s="90"/>
      <c r="W429" s="90"/>
      <c r="X429" s="90"/>
      <c r="Y429" s="90"/>
      <c r="Z429" s="90"/>
      <c r="AA429" s="90"/>
      <c r="AB429" s="90"/>
      <c r="AC429" s="90"/>
      <c r="AD429" s="90"/>
      <c r="AE429" s="16"/>
      <c r="AF429" s="17"/>
      <c r="AG429" s="26"/>
    </row>
    <row r="430" spans="1:33" ht="15.75">
      <c r="A430" s="24"/>
      <c r="B430" s="15"/>
      <c r="C430" s="16"/>
      <c r="D430" s="91" t="s">
        <v>83</v>
      </c>
      <c r="E430" s="91"/>
      <c r="F430" s="91"/>
      <c r="G430" s="91"/>
      <c r="H430" s="91"/>
      <c r="I430" s="91"/>
      <c r="J430" s="91"/>
      <c r="K430" s="91"/>
      <c r="L430" s="91"/>
      <c r="M430" s="91"/>
      <c r="N430" s="91"/>
      <c r="O430" s="91"/>
      <c r="P430" s="91"/>
      <c r="Q430" s="91"/>
      <c r="R430" s="91"/>
      <c r="S430" s="91"/>
      <c r="T430" s="91"/>
      <c r="U430" s="91"/>
      <c r="V430" s="91"/>
      <c r="W430" s="91"/>
      <c r="X430" s="91"/>
      <c r="Y430" s="91"/>
      <c r="Z430" s="91"/>
      <c r="AA430" s="91"/>
      <c r="AB430" s="91"/>
      <c r="AC430" s="91"/>
      <c r="AD430" s="91"/>
      <c r="AE430" s="16"/>
      <c r="AF430" s="17"/>
      <c r="AG430" s="26"/>
    </row>
    <row r="431" spans="1:33">
      <c r="A431" s="24"/>
      <c r="B431" s="15"/>
      <c r="C431" s="16"/>
      <c r="D431" s="43"/>
      <c r="E431" s="43"/>
      <c r="F431" s="43"/>
      <c r="G431" s="43"/>
      <c r="H431" s="43"/>
      <c r="I431" s="43"/>
      <c r="J431" s="43"/>
      <c r="K431" s="43"/>
      <c r="L431" s="43"/>
      <c r="M431" s="43"/>
      <c r="N431" s="43"/>
      <c r="O431" s="43"/>
      <c r="P431" s="43"/>
      <c r="Q431" s="31"/>
      <c r="R431" s="32"/>
      <c r="S431" s="31"/>
      <c r="T431" s="42"/>
      <c r="U431" s="43"/>
      <c r="V431" s="42"/>
      <c r="W431" s="43"/>
      <c r="X431" s="43"/>
      <c r="Y431" s="43"/>
      <c r="Z431" s="43"/>
      <c r="AA431" s="43"/>
      <c r="AB431" s="47"/>
      <c r="AC431" s="43"/>
      <c r="AD431" s="31"/>
      <c r="AE431" s="16"/>
      <c r="AF431" s="17"/>
      <c r="AG431" s="26"/>
    </row>
    <row r="432" spans="1:33" ht="15.75">
      <c r="A432" s="24"/>
      <c r="B432" s="15"/>
      <c r="C432" s="16"/>
      <c r="D432" s="91" t="s">
        <v>60</v>
      </c>
      <c r="E432" s="91"/>
      <c r="F432" s="91"/>
      <c r="G432" s="91"/>
      <c r="H432" s="91"/>
      <c r="I432" s="91"/>
      <c r="J432" s="91"/>
      <c r="K432" s="91"/>
      <c r="L432" s="91"/>
      <c r="M432" s="91"/>
      <c r="N432" s="91"/>
      <c r="O432" s="91"/>
      <c r="P432" s="91"/>
      <c r="Q432" s="91"/>
      <c r="R432" s="91"/>
      <c r="S432" s="91"/>
      <c r="T432" s="91"/>
      <c r="U432" s="91"/>
      <c r="V432" s="91"/>
      <c r="W432" s="91"/>
      <c r="X432" s="91"/>
      <c r="Y432" s="91"/>
      <c r="Z432" s="91"/>
      <c r="AA432" s="91"/>
      <c r="AB432" s="91"/>
      <c r="AC432" s="91"/>
      <c r="AD432" s="91"/>
      <c r="AE432" s="16"/>
      <c r="AF432" s="17"/>
      <c r="AG432" s="26"/>
    </row>
    <row r="433" spans="1:33">
      <c r="A433" s="24"/>
      <c r="B433" s="15"/>
      <c r="C433" s="16"/>
      <c r="D433" s="43"/>
      <c r="E433" s="43"/>
      <c r="F433" s="43"/>
      <c r="G433" s="43"/>
      <c r="H433" s="43"/>
      <c r="I433" s="43"/>
      <c r="J433" s="43"/>
      <c r="K433" s="43"/>
      <c r="L433" s="43"/>
      <c r="M433" s="43"/>
      <c r="N433" s="43"/>
      <c r="O433" s="43"/>
      <c r="P433" s="43"/>
      <c r="Q433" s="31"/>
      <c r="R433" s="32"/>
      <c r="S433" s="31"/>
      <c r="T433" s="42"/>
      <c r="U433" s="43"/>
      <c r="V433" s="42"/>
      <c r="W433" s="43"/>
      <c r="X433" s="43"/>
      <c r="Y433" s="43"/>
      <c r="Z433" s="43"/>
      <c r="AA433" s="43"/>
      <c r="AB433" s="47"/>
      <c r="AC433" s="43"/>
      <c r="AD433" s="31"/>
      <c r="AE433" s="16"/>
      <c r="AF433" s="17"/>
      <c r="AG433" s="26"/>
    </row>
    <row r="434" spans="1:33" ht="15.75">
      <c r="A434" s="24"/>
      <c r="B434" s="15"/>
      <c r="C434" s="16"/>
      <c r="D434" s="91" t="s">
        <v>61</v>
      </c>
      <c r="E434" s="91"/>
      <c r="F434" s="91"/>
      <c r="G434" s="91"/>
      <c r="H434" s="91"/>
      <c r="I434" s="91"/>
      <c r="J434" s="91"/>
      <c r="K434" s="91"/>
      <c r="L434" s="91"/>
      <c r="M434" s="91"/>
      <c r="N434" s="91"/>
      <c r="O434" s="91"/>
      <c r="P434" s="91"/>
      <c r="Q434" s="91"/>
      <c r="R434" s="91"/>
      <c r="S434" s="91"/>
      <c r="T434" s="91"/>
      <c r="U434" s="91"/>
      <c r="V434" s="91"/>
      <c r="W434" s="91"/>
      <c r="X434" s="91"/>
      <c r="Y434" s="91"/>
      <c r="Z434" s="91"/>
      <c r="AA434" s="91"/>
      <c r="AB434" s="91"/>
      <c r="AC434" s="91"/>
      <c r="AD434" s="91"/>
      <c r="AE434" s="16"/>
      <c r="AF434" s="17"/>
      <c r="AG434" s="26"/>
    </row>
    <row r="435" spans="1:33" ht="16.5" thickBot="1">
      <c r="A435" s="24"/>
      <c r="B435" s="15"/>
      <c r="C435" s="16"/>
      <c r="D435" s="45"/>
      <c r="E435" s="45"/>
      <c r="F435" s="45"/>
      <c r="G435" s="45"/>
      <c r="H435" s="45"/>
      <c r="I435" s="45"/>
      <c r="J435" s="45"/>
      <c r="K435" s="45"/>
      <c r="L435" s="45"/>
      <c r="M435" s="45"/>
      <c r="N435" s="45"/>
      <c r="O435" s="45"/>
      <c r="P435" s="45"/>
      <c r="Q435" s="33"/>
      <c r="R435" s="32"/>
      <c r="S435" s="33"/>
      <c r="T435" s="45"/>
      <c r="U435" s="45"/>
      <c r="V435" s="45"/>
      <c r="W435" s="45"/>
      <c r="X435" s="45"/>
      <c r="Y435" s="45"/>
      <c r="Z435" s="45"/>
      <c r="AA435" s="45"/>
      <c r="AB435" s="33"/>
      <c r="AC435" s="45"/>
      <c r="AD435" s="33"/>
      <c r="AE435" s="16"/>
      <c r="AF435" s="17"/>
      <c r="AG435" s="26"/>
    </row>
    <row r="436" spans="1:33" ht="15.75" thickBot="1">
      <c r="A436" s="24"/>
      <c r="B436" s="15"/>
      <c r="C436" s="8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34"/>
      <c r="R436" s="35"/>
      <c r="S436" s="34"/>
      <c r="T436" s="54"/>
      <c r="U436" s="9"/>
      <c r="V436" s="54"/>
      <c r="W436" s="9"/>
      <c r="X436" s="9"/>
      <c r="Y436" s="9"/>
      <c r="Z436" s="9"/>
      <c r="AA436" s="9"/>
      <c r="AB436" s="48"/>
      <c r="AC436" s="9"/>
      <c r="AD436" s="34"/>
      <c r="AE436" s="10"/>
      <c r="AF436" s="17"/>
      <c r="AG436" s="26"/>
    </row>
    <row r="437" spans="1:33" ht="15" customHeight="1">
      <c r="A437" s="24"/>
      <c r="B437" s="15"/>
      <c r="C437" s="5"/>
      <c r="D437" s="92" t="s">
        <v>1</v>
      </c>
      <c r="E437" s="95"/>
      <c r="F437" s="98" t="s">
        <v>20</v>
      </c>
      <c r="G437" s="99"/>
      <c r="H437" s="99"/>
      <c r="I437" s="99"/>
      <c r="J437" s="99"/>
      <c r="K437" s="99"/>
      <c r="L437" s="99"/>
      <c r="M437" s="100"/>
      <c r="N437" s="101"/>
      <c r="O437" s="98" t="s">
        <v>2</v>
      </c>
      <c r="P437" s="99"/>
      <c r="Q437" s="99"/>
      <c r="R437" s="99"/>
      <c r="S437" s="99"/>
      <c r="T437" s="99"/>
      <c r="U437" s="99"/>
      <c r="V437" s="100"/>
      <c r="W437" s="101"/>
      <c r="X437" s="98" t="s">
        <v>3</v>
      </c>
      <c r="Y437" s="99"/>
      <c r="Z437" s="99"/>
      <c r="AA437" s="99"/>
      <c r="AB437" s="99"/>
      <c r="AC437" s="99"/>
      <c r="AD437" s="104"/>
      <c r="AE437" s="4"/>
      <c r="AF437" s="17"/>
      <c r="AG437" s="26"/>
    </row>
    <row r="438" spans="1:33" ht="15" customHeight="1">
      <c r="A438" s="24"/>
      <c r="B438" s="15"/>
      <c r="C438" s="5"/>
      <c r="D438" s="93"/>
      <c r="E438" s="96"/>
      <c r="F438" s="105" t="s">
        <v>4</v>
      </c>
      <c r="G438" s="106"/>
      <c r="H438" s="105" t="s">
        <v>5</v>
      </c>
      <c r="I438" s="106"/>
      <c r="J438" s="105" t="s">
        <v>28</v>
      </c>
      <c r="K438" s="106"/>
      <c r="L438" s="105" t="s">
        <v>7</v>
      </c>
      <c r="M438" s="106"/>
      <c r="N438" s="102"/>
      <c r="O438" s="105" t="s">
        <v>8</v>
      </c>
      <c r="P438" s="106"/>
      <c r="Q438" s="105" t="s">
        <v>9</v>
      </c>
      <c r="R438" s="106"/>
      <c r="S438" s="105" t="s">
        <v>10</v>
      </c>
      <c r="T438" s="106"/>
      <c r="U438" s="105" t="s">
        <v>7</v>
      </c>
      <c r="V438" s="106"/>
      <c r="W438" s="102"/>
      <c r="X438" s="105" t="s">
        <v>11</v>
      </c>
      <c r="Y438" s="106"/>
      <c r="Z438" s="105" t="s">
        <v>6</v>
      </c>
      <c r="AA438" s="106"/>
      <c r="AB438" s="105" t="s">
        <v>12</v>
      </c>
      <c r="AC438" s="106"/>
      <c r="AD438" s="107" t="s">
        <v>19</v>
      </c>
      <c r="AE438" s="4"/>
      <c r="AF438" s="17"/>
      <c r="AG438" s="26"/>
    </row>
    <row r="439" spans="1:33" ht="15" customHeight="1">
      <c r="A439" s="24"/>
      <c r="B439" s="15"/>
      <c r="C439" s="5"/>
      <c r="D439" s="94"/>
      <c r="E439" s="96"/>
      <c r="F439" s="2">
        <v>0.1</v>
      </c>
      <c r="G439" s="3" t="s">
        <v>13</v>
      </c>
      <c r="H439" s="2">
        <v>0.1</v>
      </c>
      <c r="I439" s="3" t="s">
        <v>13</v>
      </c>
      <c r="J439" s="2">
        <v>0.3</v>
      </c>
      <c r="K439" s="3" t="s">
        <v>13</v>
      </c>
      <c r="L439" s="2">
        <v>0.5</v>
      </c>
      <c r="M439" s="3" t="s">
        <v>13</v>
      </c>
      <c r="N439" s="102"/>
      <c r="O439" s="2">
        <v>0.1</v>
      </c>
      <c r="P439" s="3" t="s">
        <v>13</v>
      </c>
      <c r="Q439" s="2">
        <v>0.1</v>
      </c>
      <c r="R439" s="3" t="s">
        <v>13</v>
      </c>
      <c r="S439" s="2">
        <v>0.3</v>
      </c>
      <c r="T439" s="3" t="s">
        <v>13</v>
      </c>
      <c r="U439" s="2">
        <v>0.5</v>
      </c>
      <c r="V439" s="3" t="s">
        <v>13</v>
      </c>
      <c r="W439" s="102"/>
      <c r="X439" s="2">
        <v>0.4</v>
      </c>
      <c r="Y439" s="3" t="s">
        <v>13</v>
      </c>
      <c r="Z439" s="2">
        <v>0.6</v>
      </c>
      <c r="AA439" s="3" t="s">
        <v>13</v>
      </c>
      <c r="AB439" s="2">
        <v>1</v>
      </c>
      <c r="AC439" s="3" t="s">
        <v>13</v>
      </c>
      <c r="AD439" s="108"/>
      <c r="AE439" s="4"/>
      <c r="AF439" s="17"/>
      <c r="AG439" s="26"/>
    </row>
    <row r="440" spans="1:33">
      <c r="A440" s="24"/>
      <c r="B440" s="15"/>
      <c r="C440" s="5"/>
      <c r="D440" s="27" t="s">
        <v>14</v>
      </c>
      <c r="E440" s="96"/>
      <c r="F440" s="3">
        <v>6.6</v>
      </c>
      <c r="G440" s="3" t="s">
        <v>33</v>
      </c>
      <c r="H440" s="3">
        <v>6.3</v>
      </c>
      <c r="I440" s="3" t="s">
        <v>33</v>
      </c>
      <c r="J440" s="3">
        <v>14.7</v>
      </c>
      <c r="K440" s="3" t="s">
        <v>36</v>
      </c>
      <c r="L440" s="3">
        <f>F440+H440+J440</f>
        <v>27.599999999999998</v>
      </c>
      <c r="M440" s="3" t="str">
        <f>IF(L440&gt;=45.5,"A1",IF(L440&gt;=40.5,"A2", IF(L440&gt;=35.5,"B1",IF(L440&gt;=30.5,"B2", IF(L440&gt;=25.5,"C1",IF(L440&gt;=20.5,"C2",IF(L440&gt;=16.5,"D",IF(L440&gt;=10.5,"E1",IF(L440&gt;=10.4,"E2")))))))))</f>
        <v>C1</v>
      </c>
      <c r="N440" s="102"/>
      <c r="O440" s="3">
        <v>6.8</v>
      </c>
      <c r="P440" s="3" t="s">
        <v>33</v>
      </c>
      <c r="Q440" s="44">
        <v>6.6</v>
      </c>
      <c r="R440" s="3" t="s">
        <v>33</v>
      </c>
      <c r="S440" s="44">
        <v>12.9</v>
      </c>
      <c r="T440" s="3" t="str">
        <f>IF(S440&gt;=27.3,"A1",IF(S440&gt;=24.3,"A2", IF(S440&gt;=21.3,"B1",IF(S440&gt;=18.3,"B2", IF(S440&gt;=15.3,"C1",IF(S440&gt;=12.3,"C2",IF(S440&gt;=9.9,"D",IF(S440&gt;=6.3,"E1",IF(S440&gt;=6.2,"E2")))))))))</f>
        <v>C2</v>
      </c>
      <c r="U440" s="3">
        <f>O440+Q440+S440</f>
        <v>26.299999999999997</v>
      </c>
      <c r="V440" s="3" t="str">
        <f>IF(U440&gt;=45.5,"A1",IF(U440&gt;=40.5,"A2", IF(U440&gt;=35.5,"B1",IF(U440&gt;=30.5,"B2", IF(U440&gt;=25.5,"C1",IF(U440&gt;=20.5,"C2",IF(U440&gt;=16.5,"D",IF(U440&gt;=10.5,"E1",IF(U440&gt;=10.4,"E2")))))))))</f>
        <v>C1</v>
      </c>
      <c r="W440" s="102"/>
      <c r="X440" s="3">
        <f t="shared" ref="X440:X446" si="131">SUM(F440,H440,O440,Q440)</f>
        <v>26.299999999999997</v>
      </c>
      <c r="Y440" s="3" t="str">
        <f>IF(X440&gt;=36.4,"A1",IF(X440&gt;=32.4,"A2", IF(X440&gt;=28.4,"B1",IF(X440&gt;=24.4,"B2", IF(X440&gt;=20.4,"C1",IF(X440&gt;=16.4,"C2",IF(X440&gt;=13.2,"D",IF(X440&gt;=8.4,"E1",IF(X440&gt;=8.3,"E2")))))))))</f>
        <v>B2</v>
      </c>
      <c r="Z440" s="3">
        <f>J440+S440</f>
        <v>27.6</v>
      </c>
      <c r="AA440" s="3" t="str">
        <f>IF(Z440&gt;=54.5,"A1",IF(Z440&gt;=48.5,"A2", IF(Z440&gt;=42.5,"B1",IF(Z440&gt;=36.5,"B2", IF(Z440&gt;=30.5,"C1",IF(Z440&gt;=24.5,"C2",IF(Z440&gt;=19.8,"D",IF(Z440&gt;=12.6,"E1",IF(Z440&gt;=12.5,"E2")))))))))</f>
        <v>C2</v>
      </c>
      <c r="AB440" s="64">
        <f>L440+U440</f>
        <v>53.899999999999991</v>
      </c>
      <c r="AC440" s="3" t="str">
        <f>IF(AB440&gt;=91,"A1",IF(AB440&gt;=81,"A2", IF(AB440&gt;=71,"B1",IF(AB440&gt;=61,"B2", IF(AB440&gt;=51,"C1",IF(AB440&gt;=41,"C2",IF(AB440&gt;=33,"D",IF(AB440&gt;=21,"E1",IF(AB440&gt;=20,"E2")))))))))</f>
        <v>C1</v>
      </c>
      <c r="AD440" s="63">
        <v>6</v>
      </c>
      <c r="AE440" s="4"/>
      <c r="AF440" s="17"/>
      <c r="AG440" s="26"/>
    </row>
    <row r="441" spans="1:33">
      <c r="A441" s="24"/>
      <c r="B441" s="15"/>
      <c r="C441" s="5"/>
      <c r="D441" s="27" t="s">
        <v>15</v>
      </c>
      <c r="E441" s="96"/>
      <c r="F441" s="3">
        <v>7</v>
      </c>
      <c r="G441" s="3" t="s">
        <v>33</v>
      </c>
      <c r="H441" s="3">
        <v>6.6</v>
      </c>
      <c r="I441" s="3" t="s">
        <v>33</v>
      </c>
      <c r="J441" s="3">
        <v>17.7</v>
      </c>
      <c r="K441" s="3" t="s">
        <v>35</v>
      </c>
      <c r="L441" s="3">
        <f t="shared" ref="L441:L446" si="132">F441+H441+J441</f>
        <v>31.299999999999997</v>
      </c>
      <c r="M441" s="3" t="str">
        <f t="shared" ref="M441:M446" si="133">IF(L441&gt;=45.5,"A1",IF(L441&gt;=40.5,"A2", IF(L441&gt;=35.5,"B1",IF(L441&gt;=30.5,"B2", IF(L441&gt;=25.5,"C1",IF(L441&gt;=20.5,"C2",IF(L441&gt;=16.5,"D",IF(L441&gt;=10.5,"E1",IF(L441&gt;=10.4,"E2")))))))))</f>
        <v>B2</v>
      </c>
      <c r="N441" s="102"/>
      <c r="O441" s="3">
        <v>8.6</v>
      </c>
      <c r="P441" s="3" t="s">
        <v>34</v>
      </c>
      <c r="Q441" s="44">
        <v>8.4</v>
      </c>
      <c r="R441" s="3" t="s">
        <v>34</v>
      </c>
      <c r="S441" s="44">
        <v>20.399999999999999</v>
      </c>
      <c r="T441" s="3" t="str">
        <f t="shared" ref="T441:T448" si="134">IF(S441&gt;=27.3,"A1",IF(S441&gt;=24.3,"A2", IF(S441&gt;=21.3,"B1",IF(S441&gt;=18.3,"B2", IF(S441&gt;=15.3,"C1",IF(S441&gt;=12.3,"C2",IF(S441&gt;=9.9,"D",IF(S441&gt;=6.3,"E1",IF(S441&gt;=6.2,"E2")))))))))</f>
        <v>B2</v>
      </c>
      <c r="U441" s="3">
        <f t="shared" ref="U441:U448" si="135">O441+Q441+S441</f>
        <v>37.4</v>
      </c>
      <c r="V441" s="3" t="str">
        <f t="shared" ref="V441:V448" si="136">IF(U441&gt;=45.5,"A1",IF(U441&gt;=40.5,"A2", IF(U441&gt;=35.5,"B1",IF(U441&gt;=30.5,"B2", IF(U441&gt;=25.5,"C1",IF(U441&gt;=20.5,"C2",IF(U441&gt;=16.5,"D",IF(U441&gt;=10.5,"E1",IF(U441&gt;=10.4,"E2")))))))))</f>
        <v>B1</v>
      </c>
      <c r="W441" s="102"/>
      <c r="X441" s="3">
        <f t="shared" si="131"/>
        <v>30.6</v>
      </c>
      <c r="Y441" s="3" t="str">
        <f t="shared" ref="Y441:Y446" si="137">IF(X441&gt;=36.4,"A1",IF(X441&gt;=32.4,"A2", IF(X441&gt;=28.4,"B1",IF(X441&gt;=24.4,"B2", IF(X441&gt;=20.4,"C1",IF(X441&gt;=16.4,"C2",IF(X441&gt;=13.2,"D",IF(X441&gt;=8.4,"E1",IF(X441&gt;=8.3,"E2")))))))))</f>
        <v>B1</v>
      </c>
      <c r="Z441" s="3">
        <f t="shared" ref="Z441:Z448" si="138">J441+S441</f>
        <v>38.099999999999994</v>
      </c>
      <c r="AA441" s="3" t="str">
        <f t="shared" ref="AA441:AA448" si="139">IF(Z441&gt;=54.5,"A1",IF(Z441&gt;=48.5,"A2", IF(Z441&gt;=42.5,"B1",IF(Z441&gt;=36.5,"B2", IF(Z441&gt;=30.5,"C1",IF(Z441&gt;=24.5,"C2",IF(Z441&gt;=19.8,"D",IF(Z441&gt;=12.6,"E1",IF(Z441&gt;=12.5,"E2")))))))))</f>
        <v>B2</v>
      </c>
      <c r="AB441" s="64">
        <f t="shared" ref="AB441:AB446" si="140">L441+U441</f>
        <v>68.699999999999989</v>
      </c>
      <c r="AC441" s="3" t="str">
        <f t="shared" ref="AC441:AC446" si="141">IF(AB441&gt;=91,"A1",IF(AB441&gt;=81,"A2", IF(AB441&gt;=71,"B1",IF(AB441&gt;=61,"B2", IF(AB441&gt;=51,"C1",IF(AB441&gt;=41,"C2",IF(AB441&gt;=33,"D",IF(AB441&gt;=21,"E1",IF(AB441&gt;=20,"E2")))))))))</f>
        <v>B2</v>
      </c>
      <c r="AD441" s="63">
        <v>7</v>
      </c>
      <c r="AE441" s="4"/>
      <c r="AF441" s="17"/>
      <c r="AG441" s="26"/>
    </row>
    <row r="442" spans="1:33">
      <c r="A442" s="24"/>
      <c r="B442" s="15"/>
      <c r="C442" s="5"/>
      <c r="D442" s="27" t="s">
        <v>16</v>
      </c>
      <c r="E442" s="96"/>
      <c r="F442" s="3">
        <v>3.6</v>
      </c>
      <c r="G442" s="3" t="s">
        <v>37</v>
      </c>
      <c r="H442" s="3">
        <v>4.2</v>
      </c>
      <c r="I442" s="3" t="s">
        <v>36</v>
      </c>
      <c r="J442" s="3">
        <v>9.9</v>
      </c>
      <c r="K442" s="3" t="s">
        <v>37</v>
      </c>
      <c r="L442" s="3">
        <f t="shared" si="132"/>
        <v>17.700000000000003</v>
      </c>
      <c r="M442" s="3" t="str">
        <f t="shared" si="133"/>
        <v>D</v>
      </c>
      <c r="N442" s="102"/>
      <c r="O442" s="3">
        <v>5.6</v>
      </c>
      <c r="P442" s="3" t="s">
        <v>35</v>
      </c>
      <c r="Q442" s="44">
        <v>6.2</v>
      </c>
      <c r="R442" s="3" t="s">
        <v>33</v>
      </c>
      <c r="S442" s="44">
        <v>15</v>
      </c>
      <c r="T442" s="3" t="str">
        <f t="shared" si="134"/>
        <v>C2</v>
      </c>
      <c r="U442" s="3">
        <f t="shared" si="135"/>
        <v>26.8</v>
      </c>
      <c r="V442" s="3" t="str">
        <f t="shared" si="136"/>
        <v>C1</v>
      </c>
      <c r="W442" s="102"/>
      <c r="X442" s="3">
        <f t="shared" si="131"/>
        <v>19.600000000000001</v>
      </c>
      <c r="Y442" s="3" t="str">
        <f t="shared" si="137"/>
        <v>C2</v>
      </c>
      <c r="Z442" s="3">
        <f t="shared" si="138"/>
        <v>24.9</v>
      </c>
      <c r="AA442" s="3" t="str">
        <f t="shared" si="139"/>
        <v>C2</v>
      </c>
      <c r="AB442" s="64">
        <f t="shared" si="140"/>
        <v>44.5</v>
      </c>
      <c r="AC442" s="3" t="str">
        <f t="shared" si="141"/>
        <v>C2</v>
      </c>
      <c r="AD442" s="63">
        <v>5</v>
      </c>
      <c r="AE442" s="4"/>
      <c r="AF442" s="17"/>
      <c r="AG442" s="26"/>
    </row>
    <row r="443" spans="1:33">
      <c r="A443" s="24"/>
      <c r="B443" s="15"/>
      <c r="C443" s="5"/>
      <c r="D443" s="27" t="s">
        <v>29</v>
      </c>
      <c r="E443" s="96"/>
      <c r="F443" s="3">
        <v>6.2</v>
      </c>
      <c r="G443" s="3" t="s">
        <v>33</v>
      </c>
      <c r="H443" s="3">
        <v>4.7</v>
      </c>
      <c r="I443" s="3" t="s">
        <v>36</v>
      </c>
      <c r="J443" s="3">
        <v>10</v>
      </c>
      <c r="K443" s="3" t="s">
        <v>37</v>
      </c>
      <c r="L443" s="3">
        <f t="shared" si="132"/>
        <v>20.9</v>
      </c>
      <c r="M443" s="3" t="str">
        <f t="shared" si="133"/>
        <v>C2</v>
      </c>
      <c r="N443" s="102"/>
      <c r="O443" s="3">
        <v>5</v>
      </c>
      <c r="P443" s="3" t="s">
        <v>36</v>
      </c>
      <c r="Q443" s="44">
        <v>4.8</v>
      </c>
      <c r="R443" s="3" t="s">
        <v>36</v>
      </c>
      <c r="S443" s="44">
        <v>15</v>
      </c>
      <c r="T443" s="3" t="str">
        <f t="shared" si="134"/>
        <v>C2</v>
      </c>
      <c r="U443" s="3">
        <f t="shared" si="135"/>
        <v>24.8</v>
      </c>
      <c r="V443" s="3" t="str">
        <f t="shared" si="136"/>
        <v>C2</v>
      </c>
      <c r="W443" s="102"/>
      <c r="X443" s="3">
        <f t="shared" si="131"/>
        <v>20.7</v>
      </c>
      <c r="Y443" s="3" t="str">
        <f t="shared" si="137"/>
        <v>C1</v>
      </c>
      <c r="Z443" s="3">
        <f t="shared" si="138"/>
        <v>25</v>
      </c>
      <c r="AA443" s="3" t="str">
        <f t="shared" si="139"/>
        <v>C2</v>
      </c>
      <c r="AB443" s="64">
        <f t="shared" si="140"/>
        <v>45.7</v>
      </c>
      <c r="AC443" s="3" t="str">
        <f t="shared" si="141"/>
        <v>C2</v>
      </c>
      <c r="AD443" s="63">
        <v>5</v>
      </c>
      <c r="AE443" s="4"/>
      <c r="AF443" s="17"/>
      <c r="AG443" s="26"/>
    </row>
    <row r="444" spans="1:33">
      <c r="A444" s="24"/>
      <c r="B444" s="15"/>
      <c r="C444" s="5"/>
      <c r="D444" s="27"/>
      <c r="E444" s="96"/>
      <c r="F444" s="3"/>
      <c r="G444" s="3"/>
      <c r="H444" s="3"/>
      <c r="I444" s="3"/>
      <c r="J444" s="3"/>
      <c r="K444" s="3"/>
      <c r="L444" s="3"/>
      <c r="M444" s="3"/>
      <c r="N444" s="102"/>
      <c r="O444" s="3"/>
      <c r="P444" s="3"/>
      <c r="Q444" s="44"/>
      <c r="R444" s="3"/>
      <c r="S444" s="44"/>
      <c r="T444" s="3"/>
      <c r="U444" s="3"/>
      <c r="V444" s="3"/>
      <c r="W444" s="102"/>
      <c r="X444" s="3"/>
      <c r="Y444" s="3"/>
      <c r="Z444" s="3"/>
      <c r="AA444" s="3"/>
      <c r="AB444" s="64"/>
      <c r="AC444" s="3"/>
      <c r="AD444" s="63"/>
      <c r="AE444" s="4"/>
      <c r="AF444" s="17"/>
      <c r="AG444" s="26"/>
    </row>
    <row r="445" spans="1:33">
      <c r="A445" s="24"/>
      <c r="B445" s="15"/>
      <c r="C445" s="5"/>
      <c r="D445" s="27"/>
      <c r="E445" s="96"/>
      <c r="F445" s="3"/>
      <c r="G445" s="3"/>
      <c r="H445" s="3"/>
      <c r="I445" s="3"/>
      <c r="J445" s="3"/>
      <c r="K445" s="3"/>
      <c r="L445" s="3"/>
      <c r="M445" s="3"/>
      <c r="N445" s="102"/>
      <c r="O445" s="3"/>
      <c r="P445" s="3"/>
      <c r="Q445" s="44"/>
      <c r="R445" s="3"/>
      <c r="S445" s="44"/>
      <c r="T445" s="3"/>
      <c r="U445" s="3"/>
      <c r="V445" s="3"/>
      <c r="W445" s="102"/>
      <c r="X445" s="3"/>
      <c r="Y445" s="3"/>
      <c r="Z445" s="3"/>
      <c r="AA445" s="3"/>
      <c r="AB445" s="64"/>
      <c r="AC445" s="3"/>
      <c r="AD445" s="63"/>
      <c r="AE445" s="4"/>
      <c r="AF445" s="17"/>
      <c r="AG445" s="26"/>
    </row>
    <row r="446" spans="1:33">
      <c r="A446" s="24"/>
      <c r="B446" s="15"/>
      <c r="C446" s="5"/>
      <c r="D446" s="27" t="s">
        <v>17</v>
      </c>
      <c r="E446" s="96"/>
      <c r="F446" s="3">
        <v>5.6</v>
      </c>
      <c r="G446" s="3" t="s">
        <v>35</v>
      </c>
      <c r="H446" s="3">
        <v>7.8</v>
      </c>
      <c r="I446" s="3" t="s">
        <v>32</v>
      </c>
      <c r="J446" s="3">
        <v>10.199999999999999</v>
      </c>
      <c r="K446" s="3" t="s">
        <v>37</v>
      </c>
      <c r="L446" s="3">
        <f t="shared" si="132"/>
        <v>23.599999999999998</v>
      </c>
      <c r="M446" s="3" t="str">
        <f t="shared" si="133"/>
        <v>C2</v>
      </c>
      <c r="N446" s="102"/>
      <c r="O446" s="1">
        <v>5.8</v>
      </c>
      <c r="P446" s="1" t="s">
        <v>35</v>
      </c>
      <c r="Q446" s="44">
        <v>5.6</v>
      </c>
      <c r="R446" s="3" t="s">
        <v>35</v>
      </c>
      <c r="S446" s="44">
        <v>15</v>
      </c>
      <c r="T446" s="3" t="str">
        <f t="shared" si="134"/>
        <v>C2</v>
      </c>
      <c r="U446" s="3">
        <f t="shared" si="135"/>
        <v>26.4</v>
      </c>
      <c r="V446" s="3" t="str">
        <f t="shared" si="136"/>
        <v>C1</v>
      </c>
      <c r="W446" s="102"/>
      <c r="X446" s="3">
        <f t="shared" si="131"/>
        <v>24.799999999999997</v>
      </c>
      <c r="Y446" s="3" t="str">
        <f t="shared" si="137"/>
        <v>B2</v>
      </c>
      <c r="Z446" s="3">
        <f t="shared" si="138"/>
        <v>25.2</v>
      </c>
      <c r="AA446" s="3" t="str">
        <f t="shared" si="139"/>
        <v>C2</v>
      </c>
      <c r="AB446" s="64">
        <f t="shared" si="140"/>
        <v>50</v>
      </c>
      <c r="AC446" s="3" t="str">
        <f t="shared" si="141"/>
        <v>C2</v>
      </c>
      <c r="AD446" s="63">
        <v>5</v>
      </c>
      <c r="AE446" s="4"/>
      <c r="AF446" s="17"/>
      <c r="AG446" s="26"/>
    </row>
    <row r="447" spans="1:33">
      <c r="A447" s="24"/>
      <c r="B447" s="15"/>
      <c r="C447" s="5"/>
      <c r="D447" s="27" t="s">
        <v>30</v>
      </c>
      <c r="E447" s="96"/>
      <c r="F447" s="3"/>
      <c r="G447" s="3"/>
      <c r="H447" s="3"/>
      <c r="I447" s="3"/>
      <c r="J447" s="3">
        <v>11.1</v>
      </c>
      <c r="K447" s="3" t="s">
        <v>37</v>
      </c>
      <c r="L447" s="3"/>
      <c r="M447" s="3"/>
      <c r="N447" s="102"/>
      <c r="O447" s="1"/>
      <c r="P447" s="1"/>
      <c r="Q447" s="44"/>
      <c r="R447" s="3"/>
      <c r="S447" s="44">
        <v>20.399999999999999</v>
      </c>
      <c r="T447" s="3" t="str">
        <f t="shared" si="134"/>
        <v>B2</v>
      </c>
      <c r="U447" s="3">
        <f t="shared" si="135"/>
        <v>20.399999999999999</v>
      </c>
      <c r="V447" s="3" t="str">
        <f t="shared" si="136"/>
        <v>D</v>
      </c>
      <c r="W447" s="102"/>
      <c r="X447" s="3"/>
      <c r="Y447" s="3"/>
      <c r="Z447" s="3">
        <f t="shared" si="138"/>
        <v>31.5</v>
      </c>
      <c r="AA447" s="3" t="str">
        <f t="shared" si="139"/>
        <v>C1</v>
      </c>
      <c r="AB447" s="64"/>
      <c r="AC447" s="3"/>
      <c r="AD447" s="63"/>
      <c r="AE447" s="4"/>
      <c r="AF447" s="17"/>
      <c r="AG447" s="26"/>
    </row>
    <row r="448" spans="1:33">
      <c r="A448" s="24"/>
      <c r="B448" s="15"/>
      <c r="C448" s="5"/>
      <c r="D448" s="27" t="s">
        <v>79</v>
      </c>
      <c r="E448" s="96"/>
      <c r="F448" s="3"/>
      <c r="G448" s="3"/>
      <c r="H448" s="3"/>
      <c r="I448" s="3"/>
      <c r="J448" s="3">
        <v>10</v>
      </c>
      <c r="K448" s="3" t="s">
        <v>37</v>
      </c>
      <c r="L448" s="3"/>
      <c r="M448" s="3"/>
      <c r="N448" s="102"/>
      <c r="O448" s="1"/>
      <c r="P448" s="1"/>
      <c r="Q448" s="44"/>
      <c r="R448" s="3"/>
      <c r="S448" s="44">
        <v>21.6</v>
      </c>
      <c r="T448" s="3" t="str">
        <f t="shared" si="134"/>
        <v>B1</v>
      </c>
      <c r="U448" s="3">
        <f t="shared" si="135"/>
        <v>21.6</v>
      </c>
      <c r="V448" s="3" t="str">
        <f t="shared" si="136"/>
        <v>C2</v>
      </c>
      <c r="W448" s="102"/>
      <c r="X448" s="3"/>
      <c r="Y448" s="3"/>
      <c r="Z448" s="3">
        <f t="shared" si="138"/>
        <v>31.6</v>
      </c>
      <c r="AA448" s="3" t="str">
        <f t="shared" si="139"/>
        <v>C1</v>
      </c>
      <c r="AB448" s="64"/>
      <c r="AC448" s="3"/>
      <c r="AD448" s="63"/>
      <c r="AE448" s="4"/>
      <c r="AF448" s="17"/>
      <c r="AG448" s="26"/>
    </row>
    <row r="449" spans="1:33">
      <c r="A449" s="24"/>
      <c r="B449" s="15"/>
      <c r="C449" s="5"/>
      <c r="D449" s="109" t="s">
        <v>18</v>
      </c>
      <c r="E449" s="96"/>
      <c r="F449" s="82"/>
      <c r="G449" s="83"/>
      <c r="H449" s="82"/>
      <c r="I449" s="83"/>
      <c r="J449" s="82"/>
      <c r="K449" s="83"/>
      <c r="L449" s="82"/>
      <c r="M449" s="83"/>
      <c r="N449" s="102"/>
      <c r="O449" s="82"/>
      <c r="P449" s="83"/>
      <c r="Q449" s="86"/>
      <c r="R449" s="87"/>
      <c r="S449" s="82"/>
      <c r="T449" s="83"/>
      <c r="U449" s="82"/>
      <c r="V449" s="83"/>
      <c r="W449" s="102"/>
      <c r="X449" s="74" t="s">
        <v>102</v>
      </c>
      <c r="Y449" s="75"/>
      <c r="Z449" s="74"/>
      <c r="AA449" s="75"/>
      <c r="AB449" s="74"/>
      <c r="AC449" s="75"/>
      <c r="AD449" s="78"/>
      <c r="AE449" s="4"/>
      <c r="AF449" s="17"/>
      <c r="AG449" s="26"/>
    </row>
    <row r="450" spans="1:33" ht="15.75" thickBot="1">
      <c r="A450" s="24"/>
      <c r="B450" s="15"/>
      <c r="C450" s="5"/>
      <c r="D450" s="110"/>
      <c r="E450" s="97"/>
      <c r="F450" s="84"/>
      <c r="G450" s="85"/>
      <c r="H450" s="84"/>
      <c r="I450" s="85"/>
      <c r="J450" s="84"/>
      <c r="K450" s="85"/>
      <c r="L450" s="84"/>
      <c r="M450" s="85"/>
      <c r="N450" s="103"/>
      <c r="O450" s="84"/>
      <c r="P450" s="85"/>
      <c r="Q450" s="88"/>
      <c r="R450" s="89"/>
      <c r="S450" s="84"/>
      <c r="T450" s="85"/>
      <c r="U450" s="84"/>
      <c r="V450" s="85"/>
      <c r="W450" s="103"/>
      <c r="X450" s="76"/>
      <c r="Y450" s="77"/>
      <c r="Z450" s="76"/>
      <c r="AA450" s="77"/>
      <c r="AB450" s="76"/>
      <c r="AC450" s="77"/>
      <c r="AD450" s="79"/>
      <c r="AE450" s="4"/>
      <c r="AF450" s="17"/>
      <c r="AG450" s="26"/>
    </row>
    <row r="451" spans="1:33" ht="15.75" thickBot="1">
      <c r="A451" s="24"/>
      <c r="B451" s="15"/>
      <c r="C451" s="6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36"/>
      <c r="R451" s="37"/>
      <c r="S451" s="36"/>
      <c r="T451" s="55"/>
      <c r="U451" s="7"/>
      <c r="V451" s="55"/>
      <c r="W451" s="7"/>
      <c r="X451" s="7"/>
      <c r="Y451" s="7"/>
      <c r="Z451" s="7"/>
      <c r="AA451" s="7"/>
      <c r="AB451" s="49"/>
      <c r="AC451" s="7"/>
      <c r="AD451" s="36"/>
      <c r="AE451" s="11"/>
      <c r="AF451" s="17"/>
      <c r="AG451" s="26"/>
    </row>
    <row r="452" spans="1:33">
      <c r="A452" s="24"/>
      <c r="B452" s="15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31"/>
      <c r="R452" s="32"/>
      <c r="S452" s="31"/>
      <c r="T452" s="56"/>
      <c r="U452" s="16"/>
      <c r="V452" s="56"/>
      <c r="W452" s="16"/>
      <c r="X452" s="16"/>
      <c r="Y452" s="16"/>
      <c r="Z452" s="16"/>
      <c r="AA452" s="16"/>
      <c r="AB452" s="47"/>
      <c r="AC452" s="16"/>
      <c r="AD452" s="31"/>
      <c r="AE452" s="16"/>
      <c r="AF452" s="17"/>
      <c r="AG452" s="26"/>
    </row>
    <row r="453" spans="1:33">
      <c r="A453" s="24"/>
      <c r="B453" s="15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31"/>
      <c r="R453" s="32"/>
      <c r="S453" s="31"/>
      <c r="T453" s="56"/>
      <c r="U453" s="16"/>
      <c r="V453" s="56"/>
      <c r="W453" s="16"/>
      <c r="X453" s="16"/>
      <c r="Y453" s="16"/>
      <c r="Z453" s="16"/>
      <c r="AA453" s="16"/>
      <c r="AB453" s="47"/>
      <c r="AC453" s="16"/>
      <c r="AD453" s="31"/>
      <c r="AE453" s="16"/>
      <c r="AF453" s="17"/>
      <c r="AG453" s="26"/>
    </row>
    <row r="454" spans="1:33">
      <c r="A454" s="24"/>
      <c r="B454" s="15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31"/>
      <c r="R454" s="70" t="s">
        <v>115</v>
      </c>
      <c r="S454" s="70"/>
      <c r="T454" s="70"/>
      <c r="U454" s="70"/>
      <c r="V454" s="70"/>
      <c r="W454" s="16"/>
      <c r="X454" s="16"/>
      <c r="Y454" s="16"/>
      <c r="Z454" s="16"/>
      <c r="AA454" s="70"/>
      <c r="AB454" s="70"/>
      <c r="AC454" s="70"/>
      <c r="AD454" s="70"/>
      <c r="AE454" s="16"/>
      <c r="AF454" s="17"/>
      <c r="AG454" s="26"/>
    </row>
    <row r="455" spans="1:33">
      <c r="A455" s="24"/>
      <c r="B455" s="15"/>
      <c r="C455" s="16"/>
      <c r="D455" s="80" t="s">
        <v>24</v>
      </c>
      <c r="E455" s="80"/>
      <c r="F455" s="80"/>
      <c r="G455" s="80"/>
      <c r="H455" s="16"/>
      <c r="I455" s="80" t="s">
        <v>24</v>
      </c>
      <c r="J455" s="80"/>
      <c r="K455" s="80"/>
      <c r="L455" s="80"/>
      <c r="M455" s="80"/>
      <c r="N455" s="16"/>
      <c r="O455" s="16"/>
      <c r="P455" s="16"/>
      <c r="Q455" s="31"/>
      <c r="R455" s="80" t="s">
        <v>25</v>
      </c>
      <c r="S455" s="80"/>
      <c r="T455" s="80"/>
      <c r="U455" s="80"/>
      <c r="V455" s="80"/>
      <c r="W455" s="16"/>
      <c r="X455" s="16"/>
      <c r="Y455" s="16"/>
      <c r="Z455" s="81" t="s">
        <v>25</v>
      </c>
      <c r="AA455" s="81"/>
      <c r="AB455" s="81"/>
      <c r="AC455" s="81"/>
      <c r="AD455" s="31"/>
      <c r="AE455" s="16"/>
      <c r="AF455" s="17"/>
      <c r="AG455" s="26"/>
    </row>
    <row r="456" spans="1:33">
      <c r="A456" s="24"/>
      <c r="B456" s="15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31"/>
      <c r="R456" s="32"/>
      <c r="S456" s="31"/>
      <c r="T456" s="56"/>
      <c r="U456" s="16"/>
      <c r="V456" s="56"/>
      <c r="W456" s="16"/>
      <c r="X456" s="16"/>
      <c r="Y456" s="16"/>
      <c r="Z456" s="16"/>
      <c r="AA456" s="16"/>
      <c r="AB456" s="47"/>
      <c r="AC456" s="16"/>
      <c r="AD456" s="31"/>
      <c r="AE456" s="16"/>
      <c r="AF456" s="17"/>
      <c r="AG456" s="26"/>
    </row>
    <row r="457" spans="1:33">
      <c r="A457" s="24"/>
      <c r="B457" s="15"/>
      <c r="C457" s="16"/>
      <c r="D457" s="18" t="s">
        <v>27</v>
      </c>
      <c r="E457" s="18"/>
      <c r="F457" s="18"/>
      <c r="G457" s="18"/>
      <c r="H457" s="18"/>
      <c r="I457" s="69" t="s">
        <v>22</v>
      </c>
      <c r="J457" s="69"/>
      <c r="K457" s="69"/>
      <c r="L457" s="69"/>
      <c r="M457" s="69"/>
      <c r="N457" s="69"/>
      <c r="O457" s="69"/>
      <c r="P457" s="18"/>
      <c r="Q457" s="31"/>
      <c r="R457" s="70" t="s">
        <v>21</v>
      </c>
      <c r="S457" s="70"/>
      <c r="T457" s="70"/>
      <c r="U457" s="70"/>
      <c r="V457" s="70"/>
      <c r="W457" s="70"/>
      <c r="X457" s="18"/>
      <c r="Y457" s="70" t="s">
        <v>23</v>
      </c>
      <c r="Z457" s="70"/>
      <c r="AA457" s="70"/>
      <c r="AB457" s="70"/>
      <c r="AC457" s="70"/>
      <c r="AD457" s="70"/>
      <c r="AE457" s="16"/>
      <c r="AF457" s="17"/>
      <c r="AG457" s="26"/>
    </row>
    <row r="458" spans="1:33" ht="15.75" thickBot="1">
      <c r="A458" s="24"/>
      <c r="B458" s="19"/>
      <c r="C458" s="20"/>
      <c r="D458" s="20"/>
      <c r="E458" s="20"/>
      <c r="F458" s="20"/>
      <c r="G458" s="20"/>
      <c r="H458" s="20"/>
      <c r="I458" s="20"/>
      <c r="J458" s="20"/>
      <c r="K458" s="20"/>
      <c r="L458" s="20"/>
      <c r="M458" s="20"/>
      <c r="N458" s="20"/>
      <c r="O458" s="20"/>
      <c r="P458" s="20"/>
      <c r="Q458" s="38"/>
      <c r="R458" s="39"/>
      <c r="S458" s="38"/>
      <c r="T458" s="57"/>
      <c r="U458" s="20"/>
      <c r="V458" s="57"/>
      <c r="W458" s="20"/>
      <c r="X458" s="20"/>
      <c r="Y458" s="20"/>
      <c r="Z458" s="20"/>
      <c r="AA458" s="20"/>
      <c r="AB458" s="50"/>
      <c r="AC458" s="20"/>
      <c r="AD458" s="38"/>
      <c r="AE458" s="20"/>
      <c r="AF458" s="21"/>
      <c r="AG458" s="26"/>
    </row>
    <row r="459" spans="1:33" ht="15.75" thickBot="1">
      <c r="A459" s="71"/>
      <c r="B459" s="72"/>
      <c r="C459" s="72"/>
      <c r="D459" s="72"/>
      <c r="E459" s="72"/>
      <c r="F459" s="72"/>
      <c r="G459" s="72"/>
      <c r="H459" s="72"/>
      <c r="I459" s="72"/>
      <c r="J459" s="72"/>
      <c r="K459" s="72"/>
      <c r="L459" s="72"/>
      <c r="M459" s="72"/>
      <c r="N459" s="72"/>
      <c r="O459" s="72"/>
      <c r="P459" s="72"/>
      <c r="Q459" s="72"/>
      <c r="R459" s="72"/>
      <c r="S459" s="72"/>
      <c r="T459" s="72"/>
      <c r="U459" s="72"/>
      <c r="V459" s="72"/>
      <c r="W459" s="72"/>
      <c r="X459" s="72"/>
      <c r="Y459" s="72"/>
      <c r="Z459" s="72"/>
      <c r="AA459" s="72"/>
      <c r="AB459" s="72"/>
      <c r="AC459" s="72"/>
      <c r="AD459" s="72"/>
      <c r="AE459" s="72"/>
      <c r="AF459" s="72"/>
      <c r="AG459" s="73"/>
    </row>
    <row r="465" spans="1:33" ht="15.75" thickBot="1"/>
    <row r="466" spans="1:33" ht="15.75" thickBot="1">
      <c r="A466" s="23"/>
      <c r="B466" s="22"/>
      <c r="C466" s="22"/>
      <c r="D466" s="22"/>
      <c r="E466" s="22"/>
      <c r="F466" s="22"/>
      <c r="G466" s="22"/>
      <c r="H466" s="22"/>
      <c r="I466" s="22"/>
      <c r="J466" s="22"/>
      <c r="K466" s="22"/>
      <c r="L466" s="22"/>
      <c r="M466" s="22"/>
      <c r="N466" s="22"/>
      <c r="O466" s="22"/>
      <c r="P466" s="22"/>
      <c r="Q466" s="29"/>
      <c r="R466" s="30"/>
      <c r="S466" s="29"/>
      <c r="T466" s="53"/>
      <c r="U466" s="22"/>
      <c r="V466" s="53"/>
      <c r="W466" s="22"/>
      <c r="X466" s="22"/>
      <c r="Y466" s="22"/>
      <c r="Z466" s="22"/>
      <c r="AA466" s="22"/>
      <c r="AB466" s="46"/>
      <c r="AC466" s="22"/>
      <c r="AD466" s="29"/>
      <c r="AE466" s="22"/>
      <c r="AF466" s="22"/>
      <c r="AG466" s="25"/>
    </row>
    <row r="467" spans="1:33" ht="24">
      <c r="A467" s="24"/>
      <c r="B467" s="12"/>
      <c r="C467" s="13"/>
      <c r="D467" s="111" t="s">
        <v>0</v>
      </c>
      <c r="E467" s="111"/>
      <c r="F467" s="111"/>
      <c r="G467" s="111"/>
      <c r="H467" s="111"/>
      <c r="I467" s="111"/>
      <c r="J467" s="111"/>
      <c r="K467" s="111"/>
      <c r="L467" s="111"/>
      <c r="M467" s="111"/>
      <c r="N467" s="111"/>
      <c r="O467" s="111"/>
      <c r="P467" s="111"/>
      <c r="Q467" s="111"/>
      <c r="R467" s="111"/>
      <c r="S467" s="111"/>
      <c r="T467" s="111"/>
      <c r="U467" s="111"/>
      <c r="V467" s="111"/>
      <c r="W467" s="111"/>
      <c r="X467" s="111"/>
      <c r="Y467" s="111"/>
      <c r="Z467" s="111"/>
      <c r="AA467" s="111"/>
      <c r="AB467" s="111"/>
      <c r="AC467" s="111"/>
      <c r="AD467" s="111"/>
      <c r="AE467" s="13"/>
      <c r="AF467" s="14"/>
      <c r="AG467" s="26"/>
    </row>
    <row r="468" spans="1:33" ht="22.5">
      <c r="A468" s="24"/>
      <c r="B468" s="15"/>
      <c r="C468" s="16"/>
      <c r="D468" s="90" t="s">
        <v>26</v>
      </c>
      <c r="E468" s="90"/>
      <c r="F468" s="90"/>
      <c r="G468" s="90"/>
      <c r="H468" s="90"/>
      <c r="I468" s="90"/>
      <c r="J468" s="90"/>
      <c r="K468" s="90"/>
      <c r="L468" s="90"/>
      <c r="M468" s="90"/>
      <c r="N468" s="90"/>
      <c r="O468" s="90"/>
      <c r="P468" s="90"/>
      <c r="Q468" s="90"/>
      <c r="R468" s="90"/>
      <c r="S468" s="90"/>
      <c r="T468" s="90"/>
      <c r="U468" s="90"/>
      <c r="V468" s="90"/>
      <c r="W468" s="90"/>
      <c r="X468" s="90"/>
      <c r="Y468" s="90"/>
      <c r="Z468" s="90"/>
      <c r="AA468" s="90"/>
      <c r="AB468" s="90"/>
      <c r="AC468" s="90"/>
      <c r="AD468" s="90"/>
      <c r="AE468" s="16"/>
      <c r="AF468" s="17"/>
      <c r="AG468" s="26"/>
    </row>
    <row r="469" spans="1:33" ht="15.75">
      <c r="A469" s="24"/>
      <c r="B469" s="15"/>
      <c r="C469" s="16"/>
      <c r="D469" s="91" t="s">
        <v>83</v>
      </c>
      <c r="E469" s="91"/>
      <c r="F469" s="91"/>
      <c r="G469" s="91"/>
      <c r="H469" s="91"/>
      <c r="I469" s="91"/>
      <c r="J469" s="91"/>
      <c r="K469" s="91"/>
      <c r="L469" s="91"/>
      <c r="M469" s="91"/>
      <c r="N469" s="91"/>
      <c r="O469" s="91"/>
      <c r="P469" s="91"/>
      <c r="Q469" s="91"/>
      <c r="R469" s="91"/>
      <c r="S469" s="91"/>
      <c r="T469" s="91"/>
      <c r="U469" s="91"/>
      <c r="V469" s="91"/>
      <c r="W469" s="91"/>
      <c r="X469" s="91"/>
      <c r="Y469" s="91"/>
      <c r="Z469" s="91"/>
      <c r="AA469" s="91"/>
      <c r="AB469" s="91"/>
      <c r="AC469" s="91"/>
      <c r="AD469" s="91"/>
      <c r="AE469" s="16"/>
      <c r="AF469" s="17"/>
      <c r="AG469" s="26"/>
    </row>
    <row r="470" spans="1:33">
      <c r="A470" s="24"/>
      <c r="B470" s="15"/>
      <c r="C470" s="16"/>
      <c r="D470" s="43"/>
      <c r="E470" s="43"/>
      <c r="F470" s="43"/>
      <c r="G470" s="43"/>
      <c r="H470" s="43"/>
      <c r="I470" s="43"/>
      <c r="J470" s="43"/>
      <c r="K470" s="43"/>
      <c r="L470" s="43"/>
      <c r="M470" s="43"/>
      <c r="N470" s="43"/>
      <c r="O470" s="43"/>
      <c r="P470" s="43"/>
      <c r="Q470" s="31"/>
      <c r="R470" s="32"/>
      <c r="S470" s="31"/>
      <c r="T470" s="42"/>
      <c r="U470" s="43"/>
      <c r="V470" s="42"/>
      <c r="W470" s="43"/>
      <c r="X470" s="43"/>
      <c r="Y470" s="43"/>
      <c r="Z470" s="43"/>
      <c r="AA470" s="43"/>
      <c r="AB470" s="47"/>
      <c r="AC470" s="43"/>
      <c r="AD470" s="31"/>
      <c r="AE470" s="16"/>
      <c r="AF470" s="17"/>
      <c r="AG470" s="26"/>
    </row>
    <row r="471" spans="1:33" ht="15.75">
      <c r="A471" s="24"/>
      <c r="B471" s="15"/>
      <c r="C471" s="16"/>
      <c r="D471" s="91" t="s">
        <v>62</v>
      </c>
      <c r="E471" s="91"/>
      <c r="F471" s="91"/>
      <c r="G471" s="91"/>
      <c r="H471" s="91"/>
      <c r="I471" s="91"/>
      <c r="J471" s="91"/>
      <c r="K471" s="91"/>
      <c r="L471" s="91"/>
      <c r="M471" s="91"/>
      <c r="N471" s="91"/>
      <c r="O471" s="91"/>
      <c r="P471" s="91"/>
      <c r="Q471" s="91"/>
      <c r="R471" s="91"/>
      <c r="S471" s="91"/>
      <c r="T471" s="91"/>
      <c r="U471" s="91"/>
      <c r="V471" s="91"/>
      <c r="W471" s="91"/>
      <c r="X471" s="91"/>
      <c r="Y471" s="91"/>
      <c r="Z471" s="91"/>
      <c r="AA471" s="91"/>
      <c r="AB471" s="91"/>
      <c r="AC471" s="91"/>
      <c r="AD471" s="91"/>
      <c r="AE471" s="16"/>
      <c r="AF471" s="17"/>
      <c r="AG471" s="26"/>
    </row>
    <row r="472" spans="1:33">
      <c r="A472" s="24"/>
      <c r="B472" s="15"/>
      <c r="C472" s="16"/>
      <c r="D472" s="43"/>
      <c r="E472" s="43"/>
      <c r="F472" s="43"/>
      <c r="G472" s="43"/>
      <c r="H472" s="43"/>
      <c r="I472" s="43"/>
      <c r="J472" s="43"/>
      <c r="K472" s="43"/>
      <c r="L472" s="43"/>
      <c r="M472" s="43"/>
      <c r="N472" s="43"/>
      <c r="O472" s="43"/>
      <c r="P472" s="43"/>
      <c r="Q472" s="31"/>
      <c r="R472" s="32"/>
      <c r="S472" s="31"/>
      <c r="T472" s="42"/>
      <c r="U472" s="43"/>
      <c r="V472" s="42"/>
      <c r="W472" s="43"/>
      <c r="X472" s="43"/>
      <c r="Y472" s="43"/>
      <c r="Z472" s="43"/>
      <c r="AA472" s="43"/>
      <c r="AB472" s="47"/>
      <c r="AC472" s="43"/>
      <c r="AD472" s="31"/>
      <c r="AE472" s="16"/>
      <c r="AF472" s="17"/>
      <c r="AG472" s="26"/>
    </row>
    <row r="473" spans="1:33" ht="15.75">
      <c r="A473" s="24"/>
      <c r="B473" s="15"/>
      <c r="C473" s="16"/>
      <c r="D473" s="91" t="s">
        <v>63</v>
      </c>
      <c r="E473" s="91"/>
      <c r="F473" s="91"/>
      <c r="G473" s="91"/>
      <c r="H473" s="91"/>
      <c r="I473" s="91"/>
      <c r="J473" s="91"/>
      <c r="K473" s="91"/>
      <c r="L473" s="91"/>
      <c r="M473" s="91"/>
      <c r="N473" s="91"/>
      <c r="O473" s="91"/>
      <c r="P473" s="91"/>
      <c r="Q473" s="91"/>
      <c r="R473" s="91"/>
      <c r="S473" s="91"/>
      <c r="T473" s="91"/>
      <c r="U473" s="91"/>
      <c r="V473" s="91"/>
      <c r="W473" s="91"/>
      <c r="X473" s="91"/>
      <c r="Y473" s="91"/>
      <c r="Z473" s="91"/>
      <c r="AA473" s="91"/>
      <c r="AB473" s="91"/>
      <c r="AC473" s="91"/>
      <c r="AD473" s="91"/>
      <c r="AE473" s="16"/>
      <c r="AF473" s="17"/>
      <c r="AG473" s="26"/>
    </row>
    <row r="474" spans="1:33" ht="16.5" thickBot="1">
      <c r="A474" s="24"/>
      <c r="B474" s="15"/>
      <c r="C474" s="16"/>
      <c r="D474" s="45"/>
      <c r="E474" s="45"/>
      <c r="F474" s="45"/>
      <c r="G474" s="45"/>
      <c r="H474" s="45"/>
      <c r="I474" s="45"/>
      <c r="J474" s="45"/>
      <c r="K474" s="45"/>
      <c r="L474" s="45"/>
      <c r="M474" s="45"/>
      <c r="N474" s="45"/>
      <c r="O474" s="45"/>
      <c r="P474" s="45"/>
      <c r="Q474" s="33"/>
      <c r="R474" s="32"/>
      <c r="S474" s="33"/>
      <c r="T474" s="45"/>
      <c r="U474" s="45"/>
      <c r="V474" s="45"/>
      <c r="W474" s="45"/>
      <c r="X474" s="45"/>
      <c r="Y474" s="45"/>
      <c r="Z474" s="45"/>
      <c r="AA474" s="45"/>
      <c r="AB474" s="33"/>
      <c r="AC474" s="45"/>
      <c r="AD474" s="33"/>
      <c r="AE474" s="16"/>
      <c r="AF474" s="17"/>
      <c r="AG474" s="26"/>
    </row>
    <row r="475" spans="1:33" ht="15.75" thickBot="1">
      <c r="A475" s="24"/>
      <c r="B475" s="15"/>
      <c r="C475" s="8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34"/>
      <c r="R475" s="35"/>
      <c r="S475" s="34"/>
      <c r="T475" s="54"/>
      <c r="U475" s="9"/>
      <c r="V475" s="54"/>
      <c r="W475" s="9"/>
      <c r="X475" s="9"/>
      <c r="Y475" s="9"/>
      <c r="Z475" s="9"/>
      <c r="AA475" s="9"/>
      <c r="AB475" s="48"/>
      <c r="AC475" s="9"/>
      <c r="AD475" s="34"/>
      <c r="AE475" s="10"/>
      <c r="AF475" s="17"/>
      <c r="AG475" s="26"/>
    </row>
    <row r="476" spans="1:33" ht="15" customHeight="1">
      <c r="A476" s="24"/>
      <c r="B476" s="15"/>
      <c r="C476" s="5"/>
      <c r="D476" s="92" t="s">
        <v>1</v>
      </c>
      <c r="E476" s="95"/>
      <c r="F476" s="98" t="s">
        <v>20</v>
      </c>
      <c r="G476" s="99"/>
      <c r="H476" s="99"/>
      <c r="I476" s="99"/>
      <c r="J476" s="99"/>
      <c r="K476" s="99"/>
      <c r="L476" s="99"/>
      <c r="M476" s="100"/>
      <c r="N476" s="101"/>
      <c r="O476" s="98" t="s">
        <v>2</v>
      </c>
      <c r="P476" s="99"/>
      <c r="Q476" s="99"/>
      <c r="R476" s="99"/>
      <c r="S476" s="99"/>
      <c r="T476" s="99"/>
      <c r="U476" s="99"/>
      <c r="V476" s="100"/>
      <c r="W476" s="101"/>
      <c r="X476" s="98" t="s">
        <v>3</v>
      </c>
      <c r="Y476" s="99"/>
      <c r="Z476" s="99"/>
      <c r="AA476" s="99"/>
      <c r="AB476" s="99"/>
      <c r="AC476" s="99"/>
      <c r="AD476" s="104"/>
      <c r="AE476" s="4"/>
      <c r="AF476" s="17"/>
      <c r="AG476" s="26"/>
    </row>
    <row r="477" spans="1:33" ht="15" customHeight="1">
      <c r="A477" s="24"/>
      <c r="B477" s="15"/>
      <c r="C477" s="5"/>
      <c r="D477" s="93"/>
      <c r="E477" s="96"/>
      <c r="F477" s="105" t="s">
        <v>4</v>
      </c>
      <c r="G477" s="106"/>
      <c r="H477" s="105" t="s">
        <v>5</v>
      </c>
      <c r="I477" s="106"/>
      <c r="J477" s="105" t="s">
        <v>28</v>
      </c>
      <c r="K477" s="106"/>
      <c r="L477" s="105" t="s">
        <v>7</v>
      </c>
      <c r="M477" s="106"/>
      <c r="N477" s="102"/>
      <c r="O477" s="105" t="s">
        <v>8</v>
      </c>
      <c r="P477" s="106"/>
      <c r="Q477" s="105" t="s">
        <v>9</v>
      </c>
      <c r="R477" s="106"/>
      <c r="S477" s="105" t="s">
        <v>10</v>
      </c>
      <c r="T477" s="106"/>
      <c r="U477" s="105" t="s">
        <v>7</v>
      </c>
      <c r="V477" s="106"/>
      <c r="W477" s="102"/>
      <c r="X477" s="105" t="s">
        <v>11</v>
      </c>
      <c r="Y477" s="106"/>
      <c r="Z477" s="105" t="s">
        <v>6</v>
      </c>
      <c r="AA477" s="106"/>
      <c r="AB477" s="105" t="s">
        <v>12</v>
      </c>
      <c r="AC477" s="106"/>
      <c r="AD477" s="107" t="s">
        <v>19</v>
      </c>
      <c r="AE477" s="4"/>
      <c r="AF477" s="17"/>
      <c r="AG477" s="26"/>
    </row>
    <row r="478" spans="1:33" ht="15" customHeight="1">
      <c r="A478" s="24"/>
      <c r="B478" s="15"/>
      <c r="C478" s="5"/>
      <c r="D478" s="94"/>
      <c r="E478" s="96"/>
      <c r="F478" s="2">
        <v>0.1</v>
      </c>
      <c r="G478" s="3" t="s">
        <v>13</v>
      </c>
      <c r="H478" s="2">
        <v>0.1</v>
      </c>
      <c r="I478" s="3" t="s">
        <v>13</v>
      </c>
      <c r="J478" s="2">
        <v>0.3</v>
      </c>
      <c r="K478" s="3" t="s">
        <v>13</v>
      </c>
      <c r="L478" s="2">
        <v>0.5</v>
      </c>
      <c r="M478" s="3" t="s">
        <v>13</v>
      </c>
      <c r="N478" s="102"/>
      <c r="O478" s="2">
        <v>0.1</v>
      </c>
      <c r="P478" s="3" t="s">
        <v>13</v>
      </c>
      <c r="Q478" s="2">
        <v>0.1</v>
      </c>
      <c r="R478" s="3" t="s">
        <v>13</v>
      </c>
      <c r="S478" s="2">
        <v>0.3</v>
      </c>
      <c r="T478" s="3" t="s">
        <v>13</v>
      </c>
      <c r="U478" s="2">
        <v>0.5</v>
      </c>
      <c r="V478" s="3" t="s">
        <v>13</v>
      </c>
      <c r="W478" s="102"/>
      <c r="X478" s="2">
        <v>0.4</v>
      </c>
      <c r="Y478" s="3" t="s">
        <v>13</v>
      </c>
      <c r="Z478" s="2">
        <v>0.6</v>
      </c>
      <c r="AA478" s="3" t="s">
        <v>13</v>
      </c>
      <c r="AB478" s="2">
        <v>1</v>
      </c>
      <c r="AC478" s="3" t="s">
        <v>13</v>
      </c>
      <c r="AD478" s="108"/>
      <c r="AE478" s="4"/>
      <c r="AF478" s="17"/>
      <c r="AG478" s="26"/>
    </row>
    <row r="479" spans="1:33">
      <c r="A479" s="24"/>
      <c r="B479" s="15"/>
      <c r="C479" s="5"/>
      <c r="D479" s="27" t="s">
        <v>14</v>
      </c>
      <c r="E479" s="96"/>
      <c r="F479" s="3">
        <v>6.4</v>
      </c>
      <c r="G479" s="3" t="s">
        <v>33</v>
      </c>
      <c r="H479" s="3">
        <v>6.8</v>
      </c>
      <c r="I479" s="3" t="s">
        <v>33</v>
      </c>
      <c r="J479" s="3">
        <v>15</v>
      </c>
      <c r="K479" s="3" t="s">
        <v>36</v>
      </c>
      <c r="L479" s="3">
        <f>F479+H479+J479</f>
        <v>28.2</v>
      </c>
      <c r="M479" s="3" t="str">
        <f>IF(L479&gt;=45.5,"A1",IF(L479&gt;=40.5,"A2", IF(L479&gt;=35.5,"B1",IF(L479&gt;=30.5,"B2", IF(L479&gt;=25.5,"C1",IF(L479&gt;=20.5,"C2",IF(L479&gt;=16.5,"D",IF(L479&gt;=10.5,"E1",IF(L479&gt;=10.4,"E2")))))))))</f>
        <v>C1</v>
      </c>
      <c r="N479" s="102"/>
      <c r="O479" s="3">
        <v>7.2</v>
      </c>
      <c r="P479" s="3" t="s">
        <v>32</v>
      </c>
      <c r="Q479" s="3">
        <v>7.2</v>
      </c>
      <c r="R479" s="3" t="s">
        <v>32</v>
      </c>
      <c r="S479" s="44">
        <v>17.7</v>
      </c>
      <c r="T479" s="3" t="str">
        <f>IF(S479&gt;=27.3,"A1",IF(S479&gt;=24.3,"A2", IF(S479&gt;=21.3,"B1",IF(S479&gt;=18.3,"B2", IF(S479&gt;=15.3,"C1",IF(S479&gt;=12.3,"C2",IF(S479&gt;=9.9,"D",IF(S479&gt;=6.3,"E1",IF(S479&gt;=6.2,"E2")))))))))</f>
        <v>C1</v>
      </c>
      <c r="U479" s="3">
        <f>O479+Q479+S479</f>
        <v>32.1</v>
      </c>
      <c r="V479" s="3" t="str">
        <f>IF(U479&gt;=45.5,"A1",IF(U479&gt;=40.5,"A2", IF(U479&gt;=35.5,"B1",IF(U479&gt;=30.5,"B2", IF(U479&gt;=25.5,"C1",IF(U479&gt;=20.5,"C2",IF(U479&gt;=16.5,"D",IF(U479&gt;=10.5,"E1",IF(U479&gt;=10.4,"E2")))))))))</f>
        <v>B2</v>
      </c>
      <c r="W479" s="102"/>
      <c r="X479" s="3">
        <f t="shared" ref="X479:X485" si="142">SUM(F479,H479,O479,Q479)</f>
        <v>27.599999999999998</v>
      </c>
      <c r="Y479" s="3" t="str">
        <f>IF(X479&gt;=36.4,"A1",IF(X479&gt;=32.4,"A2", IF(X479&gt;=28.4,"B1",IF(X479&gt;=24.4,"B2", IF(X479&gt;=20.4,"C1",IF(X479&gt;=16.4,"C2",IF(X479&gt;=13.2,"D",IF(X479&gt;=8.4,"E1",IF(X479&gt;=8.3,"E2")))))))))</f>
        <v>B2</v>
      </c>
      <c r="Z479" s="3">
        <f>J479+S479</f>
        <v>32.700000000000003</v>
      </c>
      <c r="AA479" s="3" t="str">
        <f>IF(Z479&gt;=54.5,"A1",IF(Z479&gt;=48.5,"A2", IF(Z479&gt;=42.5,"B1",IF(Z479&gt;=36.5,"B2", IF(Z479&gt;=30.5,"C1",IF(Z479&gt;=24.5,"C2",IF(Z479&gt;=19.8,"D",IF(Z479&gt;=12.6,"E1",IF(Z479&gt;=12.5,"E2")))))))))</f>
        <v>C1</v>
      </c>
      <c r="AB479" s="64">
        <f>L479+U479</f>
        <v>60.3</v>
      </c>
      <c r="AC479" s="3" t="str">
        <f>IF(AB479&gt;=91,"A1",IF(AB479&gt;=81,"A2", IF(AB479&gt;=71,"B1",IF(AB479&gt;=61,"B2", IF(AB479&gt;=51,"C1",IF(AB479&gt;=41,"C2",IF(AB479&gt;=33,"D",IF(AB479&gt;=21,"E1",IF(AB479&gt;=20,"E2")))))))))</f>
        <v>C1</v>
      </c>
      <c r="AD479" s="63">
        <v>6</v>
      </c>
      <c r="AE479" s="4"/>
      <c r="AF479" s="17"/>
      <c r="AG479" s="26"/>
    </row>
    <row r="480" spans="1:33">
      <c r="A480" s="24"/>
      <c r="B480" s="15"/>
      <c r="C480" s="5"/>
      <c r="D480" s="27" t="s">
        <v>15</v>
      </c>
      <c r="E480" s="96"/>
      <c r="F480" s="3">
        <v>7.9</v>
      </c>
      <c r="G480" s="3" t="s">
        <v>32</v>
      </c>
      <c r="H480" s="3">
        <v>6.2</v>
      </c>
      <c r="I480" s="3" t="s">
        <v>33</v>
      </c>
      <c r="J480" s="3">
        <v>14.1</v>
      </c>
      <c r="K480" s="3" t="s">
        <v>36</v>
      </c>
      <c r="L480" s="3">
        <f t="shared" ref="L480:L485" si="143">F480+H480+J480</f>
        <v>28.200000000000003</v>
      </c>
      <c r="M480" s="3" t="str">
        <f t="shared" ref="M480:M485" si="144">IF(L480&gt;=45.5,"A1",IF(L480&gt;=40.5,"A2", IF(L480&gt;=35.5,"B1",IF(L480&gt;=30.5,"B2", IF(L480&gt;=25.5,"C1",IF(L480&gt;=20.5,"C2",IF(L480&gt;=16.5,"D",IF(L480&gt;=10.5,"E1",IF(L480&gt;=10.4,"E2")))))))))</f>
        <v>C1</v>
      </c>
      <c r="N480" s="102"/>
      <c r="O480" s="3">
        <v>9.4</v>
      </c>
      <c r="P480" s="3" t="s">
        <v>31</v>
      </c>
      <c r="Q480" s="3">
        <v>8.1999999999999993</v>
      </c>
      <c r="R480" s="3" t="s">
        <v>34</v>
      </c>
      <c r="S480" s="44">
        <v>18.3</v>
      </c>
      <c r="T480" s="3" t="str">
        <f t="shared" ref="T480:T487" si="145">IF(S480&gt;=27.3,"A1",IF(S480&gt;=24.3,"A2", IF(S480&gt;=21.3,"B1",IF(S480&gt;=18.3,"B2", IF(S480&gt;=15.3,"C1",IF(S480&gt;=12.3,"C2",IF(S480&gt;=9.9,"D",IF(S480&gt;=6.3,"E1",IF(S480&gt;=6.2,"E2")))))))))</f>
        <v>B2</v>
      </c>
      <c r="U480" s="3">
        <f t="shared" ref="U480:U485" si="146">O480+Q480+S480</f>
        <v>35.900000000000006</v>
      </c>
      <c r="V480" s="3" t="str">
        <f t="shared" ref="V480:V485" si="147">IF(U480&gt;=45.5,"A1",IF(U480&gt;=40.5,"A2", IF(U480&gt;=35.5,"B1",IF(U480&gt;=30.5,"B2", IF(U480&gt;=25.5,"C1",IF(U480&gt;=20.5,"C2",IF(U480&gt;=16.5,"D",IF(U480&gt;=10.5,"E1",IF(U480&gt;=10.4,"E2")))))))))</f>
        <v>B1</v>
      </c>
      <c r="W480" s="102"/>
      <c r="X480" s="3">
        <f t="shared" si="142"/>
        <v>31.7</v>
      </c>
      <c r="Y480" s="3" t="str">
        <f t="shared" ref="Y480:Y485" si="148">IF(X480&gt;=36.4,"A1",IF(X480&gt;=32.4,"A2", IF(X480&gt;=28.4,"B1",IF(X480&gt;=24.4,"B2", IF(X480&gt;=20.4,"C1",IF(X480&gt;=16.4,"C2",IF(X480&gt;=13.2,"D",IF(X480&gt;=8.4,"E1",IF(X480&gt;=8.3,"E2")))))))))</f>
        <v>B1</v>
      </c>
      <c r="Z480" s="3">
        <f t="shared" ref="Z480:Z487" si="149">J480+S480</f>
        <v>32.4</v>
      </c>
      <c r="AA480" s="3" t="str">
        <f t="shared" ref="AA480:AA487" si="150">IF(Z480&gt;=54.5,"A1",IF(Z480&gt;=48.5,"A2", IF(Z480&gt;=42.5,"B1",IF(Z480&gt;=36.5,"B2", IF(Z480&gt;=30.5,"C1",IF(Z480&gt;=24.5,"C2",IF(Z480&gt;=19.8,"D",IF(Z480&gt;=12.6,"E1",IF(Z480&gt;=12.5,"E2")))))))))</f>
        <v>C1</v>
      </c>
      <c r="AB480" s="64">
        <f t="shared" ref="AB480:AB485" si="151">L480+U480</f>
        <v>64.100000000000009</v>
      </c>
      <c r="AC480" s="3" t="str">
        <f t="shared" ref="AC480:AC485" si="152">IF(AB480&gt;=91,"A1",IF(AB480&gt;=81,"A2", IF(AB480&gt;=71,"B1",IF(AB480&gt;=61,"B2", IF(AB480&gt;=51,"C1",IF(AB480&gt;=41,"C2",IF(AB480&gt;=33,"D",IF(AB480&gt;=21,"E1",IF(AB480&gt;=20,"E2")))))))))</f>
        <v>B2</v>
      </c>
      <c r="AD480" s="63">
        <v>7</v>
      </c>
      <c r="AE480" s="4"/>
      <c r="AF480" s="17"/>
      <c r="AG480" s="26"/>
    </row>
    <row r="481" spans="1:33">
      <c r="A481" s="24"/>
      <c r="B481" s="15"/>
      <c r="C481" s="5"/>
      <c r="D481" s="27" t="s">
        <v>16</v>
      </c>
      <c r="E481" s="96"/>
      <c r="F481" s="3">
        <v>5</v>
      </c>
      <c r="G481" s="3" t="s">
        <v>36</v>
      </c>
      <c r="H481" s="3">
        <v>7.2</v>
      </c>
      <c r="I481" s="3" t="s">
        <v>32</v>
      </c>
      <c r="J481" s="3">
        <v>17.7</v>
      </c>
      <c r="K481" s="3" t="s">
        <v>35</v>
      </c>
      <c r="L481" s="3">
        <f t="shared" si="143"/>
        <v>29.9</v>
      </c>
      <c r="M481" s="3" t="str">
        <f t="shared" si="144"/>
        <v>C1</v>
      </c>
      <c r="N481" s="102"/>
      <c r="O481" s="3">
        <v>6.4</v>
      </c>
      <c r="P481" s="3" t="s">
        <v>33</v>
      </c>
      <c r="Q481" s="3">
        <v>6.8</v>
      </c>
      <c r="R481" s="3" t="s">
        <v>33</v>
      </c>
      <c r="S481" s="44">
        <v>18</v>
      </c>
      <c r="T481" s="3" t="str">
        <f t="shared" si="145"/>
        <v>C1</v>
      </c>
      <c r="U481" s="3">
        <f t="shared" si="146"/>
        <v>31.2</v>
      </c>
      <c r="V481" s="3" t="str">
        <f t="shared" si="147"/>
        <v>B2</v>
      </c>
      <c r="W481" s="102"/>
      <c r="X481" s="3">
        <f t="shared" si="142"/>
        <v>25.400000000000002</v>
      </c>
      <c r="Y481" s="3" t="str">
        <f t="shared" si="148"/>
        <v>B2</v>
      </c>
      <c r="Z481" s="3">
        <f t="shared" si="149"/>
        <v>35.700000000000003</v>
      </c>
      <c r="AA481" s="3" t="str">
        <f t="shared" si="150"/>
        <v>C1</v>
      </c>
      <c r="AB481" s="64">
        <f t="shared" si="151"/>
        <v>61.099999999999994</v>
      </c>
      <c r="AC481" s="3" t="str">
        <f t="shared" si="152"/>
        <v>B2</v>
      </c>
      <c r="AD481" s="63">
        <v>7</v>
      </c>
      <c r="AE481" s="4"/>
      <c r="AF481" s="17"/>
      <c r="AG481" s="26"/>
    </row>
    <row r="482" spans="1:33">
      <c r="A482" s="24"/>
      <c r="B482" s="15"/>
      <c r="C482" s="5"/>
      <c r="D482" s="27" t="s">
        <v>29</v>
      </c>
      <c r="E482" s="96"/>
      <c r="F482" s="3">
        <v>7.9</v>
      </c>
      <c r="G482" s="3" t="s">
        <v>32</v>
      </c>
      <c r="H482" s="3">
        <v>5.3</v>
      </c>
      <c r="I482" s="3" t="s">
        <v>35</v>
      </c>
      <c r="J482" s="3">
        <v>15.9</v>
      </c>
      <c r="K482" s="3" t="s">
        <v>35</v>
      </c>
      <c r="L482" s="3">
        <f t="shared" si="143"/>
        <v>29.1</v>
      </c>
      <c r="M482" s="3" t="str">
        <f t="shared" si="144"/>
        <v>C1</v>
      </c>
      <c r="N482" s="102"/>
      <c r="O482" s="3">
        <v>7.6</v>
      </c>
      <c r="P482" s="3" t="s">
        <v>33</v>
      </c>
      <c r="Q482" s="3">
        <v>4.8</v>
      </c>
      <c r="R482" s="3" t="s">
        <v>36</v>
      </c>
      <c r="S482" s="44">
        <v>22.5</v>
      </c>
      <c r="T482" s="3" t="str">
        <f t="shared" si="145"/>
        <v>B1</v>
      </c>
      <c r="U482" s="3">
        <f t="shared" si="146"/>
        <v>34.9</v>
      </c>
      <c r="V482" s="3" t="str">
        <f t="shared" si="147"/>
        <v>B2</v>
      </c>
      <c r="W482" s="102"/>
      <c r="X482" s="3">
        <f t="shared" si="142"/>
        <v>25.599999999999998</v>
      </c>
      <c r="Y482" s="3" t="str">
        <f t="shared" si="148"/>
        <v>B2</v>
      </c>
      <c r="Z482" s="3">
        <f t="shared" si="149"/>
        <v>38.4</v>
      </c>
      <c r="AA482" s="3" t="str">
        <f t="shared" si="150"/>
        <v>B2</v>
      </c>
      <c r="AB482" s="64">
        <f t="shared" si="151"/>
        <v>64</v>
      </c>
      <c r="AC482" s="3" t="str">
        <f t="shared" si="152"/>
        <v>B2</v>
      </c>
      <c r="AD482" s="63">
        <v>7</v>
      </c>
      <c r="AE482" s="4"/>
      <c r="AF482" s="17"/>
      <c r="AG482" s="26"/>
    </row>
    <row r="483" spans="1:33">
      <c r="A483" s="24"/>
      <c r="B483" s="15"/>
      <c r="C483" s="5"/>
      <c r="D483" s="27"/>
      <c r="E483" s="96"/>
      <c r="F483" s="3"/>
      <c r="G483" s="3"/>
      <c r="H483" s="3"/>
      <c r="I483" s="3"/>
      <c r="J483" s="3"/>
      <c r="K483" s="3"/>
      <c r="L483" s="3"/>
      <c r="M483" s="3"/>
      <c r="N483" s="102"/>
      <c r="O483" s="3"/>
      <c r="P483" s="3"/>
      <c r="Q483" s="3"/>
      <c r="R483" s="3"/>
      <c r="S483" s="44"/>
      <c r="T483" s="3"/>
      <c r="U483" s="3"/>
      <c r="V483" s="3"/>
      <c r="W483" s="102"/>
      <c r="X483" s="3"/>
      <c r="Y483" s="3"/>
      <c r="Z483" s="3"/>
      <c r="AA483" s="3"/>
      <c r="AB483" s="64"/>
      <c r="AC483" s="3"/>
      <c r="AD483" s="63"/>
      <c r="AE483" s="4"/>
      <c r="AF483" s="17"/>
      <c r="AG483" s="26"/>
    </row>
    <row r="484" spans="1:33">
      <c r="A484" s="24"/>
      <c r="B484" s="15"/>
      <c r="C484" s="5"/>
      <c r="D484" s="27"/>
      <c r="E484" s="96"/>
      <c r="F484" s="3"/>
      <c r="G484" s="3"/>
      <c r="H484" s="3"/>
      <c r="I484" s="3"/>
      <c r="J484" s="3"/>
      <c r="K484" s="3"/>
      <c r="L484" s="3"/>
      <c r="M484" s="3"/>
      <c r="N484" s="102"/>
      <c r="O484" s="3"/>
      <c r="P484" s="3"/>
      <c r="Q484" s="3"/>
      <c r="R484" s="3"/>
      <c r="S484" s="44"/>
      <c r="T484" s="3"/>
      <c r="U484" s="3"/>
      <c r="V484" s="3"/>
      <c r="W484" s="102"/>
      <c r="X484" s="3"/>
      <c r="Y484" s="3"/>
      <c r="Z484" s="3"/>
      <c r="AA484" s="3"/>
      <c r="AB484" s="64"/>
      <c r="AC484" s="3"/>
      <c r="AD484" s="63"/>
      <c r="AE484" s="4"/>
      <c r="AF484" s="17"/>
      <c r="AG484" s="26"/>
    </row>
    <row r="485" spans="1:33">
      <c r="A485" s="24"/>
      <c r="B485" s="15"/>
      <c r="C485" s="5"/>
      <c r="D485" s="27" t="s">
        <v>17</v>
      </c>
      <c r="E485" s="96"/>
      <c r="F485" s="3">
        <v>6.8</v>
      </c>
      <c r="G485" s="3" t="s">
        <v>33</v>
      </c>
      <c r="H485" s="3">
        <v>9</v>
      </c>
      <c r="I485" s="3" t="s">
        <v>34</v>
      </c>
      <c r="J485" s="3">
        <v>11.4</v>
      </c>
      <c r="K485" s="3" t="s">
        <v>37</v>
      </c>
      <c r="L485" s="3">
        <f t="shared" si="143"/>
        <v>27.200000000000003</v>
      </c>
      <c r="M485" s="3" t="str">
        <f t="shared" si="144"/>
        <v>C1</v>
      </c>
      <c r="N485" s="102"/>
      <c r="O485" s="52">
        <v>7.6</v>
      </c>
      <c r="P485" s="52" t="s">
        <v>33</v>
      </c>
      <c r="Q485" s="44">
        <v>6.2</v>
      </c>
      <c r="R485" s="3" t="s">
        <v>33</v>
      </c>
      <c r="S485" s="44">
        <v>16.3</v>
      </c>
      <c r="T485" s="3" t="str">
        <f t="shared" si="145"/>
        <v>C1</v>
      </c>
      <c r="U485" s="3">
        <f t="shared" si="146"/>
        <v>30.1</v>
      </c>
      <c r="V485" s="3" t="str">
        <f t="shared" si="147"/>
        <v>C1</v>
      </c>
      <c r="W485" s="102"/>
      <c r="X485" s="3">
        <f t="shared" si="142"/>
        <v>29.599999999999998</v>
      </c>
      <c r="Y485" s="3" t="str">
        <f t="shared" si="148"/>
        <v>B1</v>
      </c>
      <c r="Z485" s="3">
        <f t="shared" si="149"/>
        <v>27.700000000000003</v>
      </c>
      <c r="AA485" s="3" t="str">
        <f t="shared" si="150"/>
        <v>C2</v>
      </c>
      <c r="AB485" s="64">
        <f t="shared" si="151"/>
        <v>57.300000000000004</v>
      </c>
      <c r="AC485" s="3" t="str">
        <f t="shared" si="152"/>
        <v>C1</v>
      </c>
      <c r="AD485" s="63">
        <v>6</v>
      </c>
      <c r="AE485" s="4"/>
      <c r="AF485" s="17"/>
      <c r="AG485" s="26"/>
    </row>
    <row r="486" spans="1:33">
      <c r="A486" s="24"/>
      <c r="B486" s="15"/>
      <c r="C486" s="5"/>
      <c r="D486" s="27" t="s">
        <v>30</v>
      </c>
      <c r="E486" s="96"/>
      <c r="F486" s="3"/>
      <c r="G486" s="3"/>
      <c r="H486" s="3"/>
      <c r="I486" s="3"/>
      <c r="J486" s="3">
        <v>15.9</v>
      </c>
      <c r="K486" s="3" t="s">
        <v>35</v>
      </c>
      <c r="L486" s="3"/>
      <c r="M486" s="3"/>
      <c r="N486" s="102"/>
      <c r="O486" s="52"/>
      <c r="P486" s="52"/>
      <c r="Q486" s="44"/>
      <c r="R486" s="3"/>
      <c r="S486" s="44">
        <v>22.8</v>
      </c>
      <c r="T486" s="3" t="str">
        <f t="shared" si="145"/>
        <v>B1</v>
      </c>
      <c r="U486" s="3"/>
      <c r="V486" s="3"/>
      <c r="W486" s="102"/>
      <c r="X486" s="3"/>
      <c r="Y486" s="3"/>
      <c r="Z486" s="3">
        <f t="shared" si="149"/>
        <v>38.700000000000003</v>
      </c>
      <c r="AA486" s="3" t="str">
        <f t="shared" si="150"/>
        <v>B2</v>
      </c>
      <c r="AB486" s="64"/>
      <c r="AC486" s="3"/>
      <c r="AD486" s="63"/>
      <c r="AE486" s="4"/>
      <c r="AF486" s="17"/>
      <c r="AG486" s="26"/>
    </row>
    <row r="487" spans="1:33">
      <c r="A487" s="24"/>
      <c r="B487" s="15"/>
      <c r="C487" s="5"/>
      <c r="D487" s="27" t="s">
        <v>79</v>
      </c>
      <c r="E487" s="96"/>
      <c r="F487" s="3"/>
      <c r="G487" s="3"/>
      <c r="H487" s="3"/>
      <c r="I487" s="3"/>
      <c r="J487" s="3">
        <v>13.8</v>
      </c>
      <c r="K487" s="3" t="s">
        <v>36</v>
      </c>
      <c r="L487" s="3"/>
      <c r="M487" s="3"/>
      <c r="N487" s="102"/>
      <c r="O487" s="52"/>
      <c r="P487" s="52"/>
      <c r="Q487" s="44"/>
      <c r="R487" s="3"/>
      <c r="S487" s="44">
        <v>14.4</v>
      </c>
      <c r="T487" s="3" t="str">
        <f t="shared" si="145"/>
        <v>C2</v>
      </c>
      <c r="U487" s="3"/>
      <c r="V487" s="3"/>
      <c r="W487" s="102"/>
      <c r="X487" s="3"/>
      <c r="Y487" s="3"/>
      <c r="Z487" s="3">
        <f t="shared" si="149"/>
        <v>28.200000000000003</v>
      </c>
      <c r="AA487" s="3" t="str">
        <f t="shared" si="150"/>
        <v>C2</v>
      </c>
      <c r="AB487" s="64"/>
      <c r="AC487" s="3"/>
      <c r="AD487" s="63"/>
      <c r="AE487" s="4"/>
      <c r="AF487" s="17"/>
      <c r="AG487" s="26"/>
    </row>
    <row r="488" spans="1:33">
      <c r="A488" s="24"/>
      <c r="B488" s="15"/>
      <c r="C488" s="5"/>
      <c r="D488" s="109" t="s">
        <v>18</v>
      </c>
      <c r="E488" s="96"/>
      <c r="F488" s="82"/>
      <c r="G488" s="83"/>
      <c r="H488" s="82"/>
      <c r="I488" s="83"/>
      <c r="J488" s="82"/>
      <c r="K488" s="83"/>
      <c r="L488" s="82"/>
      <c r="M488" s="83"/>
      <c r="N488" s="102"/>
      <c r="O488" s="82"/>
      <c r="P488" s="83"/>
      <c r="Q488" s="86"/>
      <c r="R488" s="87"/>
      <c r="S488" s="82"/>
      <c r="T488" s="83"/>
      <c r="U488" s="82"/>
      <c r="V488" s="83"/>
      <c r="W488" s="102"/>
      <c r="X488" s="74" t="s">
        <v>107</v>
      </c>
      <c r="Y488" s="75"/>
      <c r="Z488" s="74"/>
      <c r="AA488" s="75"/>
      <c r="AB488" s="74"/>
      <c r="AC488" s="75"/>
      <c r="AD488" s="78"/>
      <c r="AE488" s="4"/>
      <c r="AF488" s="17"/>
      <c r="AG488" s="26"/>
    </row>
    <row r="489" spans="1:33" ht="15.75" thickBot="1">
      <c r="A489" s="24"/>
      <c r="B489" s="15"/>
      <c r="C489" s="5"/>
      <c r="D489" s="110"/>
      <c r="E489" s="97"/>
      <c r="F489" s="84"/>
      <c r="G489" s="85"/>
      <c r="H489" s="84"/>
      <c r="I489" s="85"/>
      <c r="J489" s="84"/>
      <c r="K489" s="85"/>
      <c r="L489" s="84"/>
      <c r="M489" s="85"/>
      <c r="N489" s="103"/>
      <c r="O489" s="84"/>
      <c r="P489" s="85"/>
      <c r="Q489" s="88"/>
      <c r="R489" s="89"/>
      <c r="S489" s="84"/>
      <c r="T489" s="85"/>
      <c r="U489" s="84"/>
      <c r="V489" s="85"/>
      <c r="W489" s="103"/>
      <c r="X489" s="76"/>
      <c r="Y489" s="77"/>
      <c r="Z489" s="76"/>
      <c r="AA489" s="77"/>
      <c r="AB489" s="76"/>
      <c r="AC489" s="77"/>
      <c r="AD489" s="79"/>
      <c r="AE489" s="4"/>
      <c r="AF489" s="17"/>
      <c r="AG489" s="26"/>
    </row>
    <row r="490" spans="1:33" ht="15.75" thickBot="1">
      <c r="A490" s="24"/>
      <c r="B490" s="15"/>
      <c r="C490" s="6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36"/>
      <c r="R490" s="37"/>
      <c r="S490" s="36"/>
      <c r="T490" s="55"/>
      <c r="U490" s="7"/>
      <c r="V490" s="55"/>
      <c r="W490" s="7"/>
      <c r="X490" s="7"/>
      <c r="Y490" s="7"/>
      <c r="Z490" s="7"/>
      <c r="AA490" s="7"/>
      <c r="AB490" s="49"/>
      <c r="AC490" s="7"/>
      <c r="AD490" s="36"/>
      <c r="AE490" s="11"/>
      <c r="AF490" s="17"/>
      <c r="AG490" s="26"/>
    </row>
    <row r="491" spans="1:33">
      <c r="A491" s="24"/>
      <c r="B491" s="15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31"/>
      <c r="R491" s="32"/>
      <c r="S491" s="31"/>
      <c r="T491" s="56"/>
      <c r="U491" s="16"/>
      <c r="V491" s="56"/>
      <c r="W491" s="16"/>
      <c r="X491" s="16"/>
      <c r="Y491" s="16"/>
      <c r="Z491" s="16"/>
      <c r="AA491" s="16"/>
      <c r="AB491" s="47"/>
      <c r="AC491" s="16"/>
      <c r="AD491" s="31"/>
      <c r="AE491" s="16"/>
      <c r="AF491" s="17"/>
      <c r="AG491" s="26"/>
    </row>
    <row r="492" spans="1:33">
      <c r="A492" s="24"/>
      <c r="B492" s="15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31"/>
      <c r="R492" s="32"/>
      <c r="S492" s="31"/>
      <c r="T492" s="56"/>
      <c r="U492" s="16"/>
      <c r="V492" s="56"/>
      <c r="W492" s="16"/>
      <c r="X492" s="16"/>
      <c r="Y492" s="16"/>
      <c r="Z492" s="16"/>
      <c r="AA492" s="16"/>
      <c r="AB492" s="47"/>
      <c r="AC492" s="16"/>
      <c r="AD492" s="31"/>
      <c r="AE492" s="16"/>
      <c r="AF492" s="17"/>
      <c r="AG492" s="26"/>
    </row>
    <row r="493" spans="1:33">
      <c r="A493" s="24"/>
      <c r="B493" s="15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31"/>
      <c r="R493" s="70" t="s">
        <v>96</v>
      </c>
      <c r="S493" s="70"/>
      <c r="T493" s="70"/>
      <c r="U493" s="70"/>
      <c r="V493" s="70"/>
      <c r="W493" s="16"/>
      <c r="X493" s="16"/>
      <c r="Y493" s="16"/>
      <c r="Z493" s="16"/>
      <c r="AA493" s="70"/>
      <c r="AB493" s="70"/>
      <c r="AC493" s="70"/>
      <c r="AD493" s="70"/>
      <c r="AE493" s="16"/>
      <c r="AF493" s="17"/>
      <c r="AG493" s="26"/>
    </row>
    <row r="494" spans="1:33">
      <c r="A494" s="24"/>
      <c r="B494" s="15"/>
      <c r="C494" s="16"/>
      <c r="D494" s="80" t="s">
        <v>24</v>
      </c>
      <c r="E494" s="80"/>
      <c r="F494" s="80"/>
      <c r="G494" s="80"/>
      <c r="H494" s="16"/>
      <c r="I494" s="80" t="s">
        <v>24</v>
      </c>
      <c r="J494" s="80"/>
      <c r="K494" s="80"/>
      <c r="L494" s="80"/>
      <c r="M494" s="80"/>
      <c r="N494" s="16"/>
      <c r="O494" s="16"/>
      <c r="P494" s="16"/>
      <c r="Q494" s="31"/>
      <c r="R494" s="80" t="s">
        <v>25</v>
      </c>
      <c r="S494" s="80"/>
      <c r="T494" s="80"/>
      <c r="U494" s="80"/>
      <c r="V494" s="80"/>
      <c r="W494" s="16"/>
      <c r="X494" s="16"/>
      <c r="Y494" s="16"/>
      <c r="Z494" s="81" t="s">
        <v>25</v>
      </c>
      <c r="AA494" s="81"/>
      <c r="AB494" s="81"/>
      <c r="AC494" s="81"/>
      <c r="AD494" s="31"/>
      <c r="AE494" s="16"/>
      <c r="AF494" s="17"/>
      <c r="AG494" s="26"/>
    </row>
    <row r="495" spans="1:33">
      <c r="A495" s="24"/>
      <c r="B495" s="15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31"/>
      <c r="R495" s="32"/>
      <c r="S495" s="31"/>
      <c r="T495" s="56"/>
      <c r="U495" s="16"/>
      <c r="V495" s="56"/>
      <c r="W495" s="16"/>
      <c r="X495" s="16"/>
      <c r="Y495" s="16"/>
      <c r="Z495" s="16"/>
      <c r="AA495" s="16"/>
      <c r="AB495" s="47"/>
      <c r="AC495" s="16"/>
      <c r="AD495" s="31"/>
      <c r="AE495" s="16"/>
      <c r="AF495" s="17"/>
      <c r="AG495" s="26"/>
    </row>
    <row r="496" spans="1:33">
      <c r="A496" s="24"/>
      <c r="B496" s="15"/>
      <c r="C496" s="16"/>
      <c r="D496" s="18" t="s">
        <v>27</v>
      </c>
      <c r="E496" s="18"/>
      <c r="F496" s="18"/>
      <c r="G496" s="18"/>
      <c r="H496" s="18"/>
      <c r="I496" s="69" t="s">
        <v>22</v>
      </c>
      <c r="J496" s="69"/>
      <c r="K496" s="69"/>
      <c r="L496" s="69"/>
      <c r="M496" s="69"/>
      <c r="N496" s="69"/>
      <c r="O496" s="69"/>
      <c r="P496" s="18"/>
      <c r="Q496" s="31"/>
      <c r="R496" s="70" t="s">
        <v>21</v>
      </c>
      <c r="S496" s="70"/>
      <c r="T496" s="70"/>
      <c r="U496" s="70"/>
      <c r="V496" s="70"/>
      <c r="W496" s="70"/>
      <c r="X496" s="18"/>
      <c r="Y496" s="70" t="s">
        <v>23</v>
      </c>
      <c r="Z496" s="70"/>
      <c r="AA496" s="70"/>
      <c r="AB496" s="70"/>
      <c r="AC496" s="70"/>
      <c r="AD496" s="70"/>
      <c r="AE496" s="16"/>
      <c r="AF496" s="17"/>
      <c r="AG496" s="26"/>
    </row>
    <row r="497" spans="1:33" ht="15.75" thickBot="1">
      <c r="A497" s="24"/>
      <c r="B497" s="19"/>
      <c r="C497" s="20"/>
      <c r="D497" s="20"/>
      <c r="E497" s="20"/>
      <c r="F497" s="20"/>
      <c r="G497" s="20"/>
      <c r="H497" s="20"/>
      <c r="I497" s="20"/>
      <c r="J497" s="20"/>
      <c r="K497" s="20"/>
      <c r="L497" s="20"/>
      <c r="M497" s="20"/>
      <c r="N497" s="20"/>
      <c r="O497" s="20"/>
      <c r="P497" s="20"/>
      <c r="Q497" s="38"/>
      <c r="R497" s="39"/>
      <c r="S497" s="38"/>
      <c r="T497" s="57"/>
      <c r="U497" s="20"/>
      <c r="V497" s="57"/>
      <c r="W497" s="20"/>
      <c r="X497" s="20"/>
      <c r="Y497" s="20"/>
      <c r="Z497" s="20"/>
      <c r="AA497" s="20"/>
      <c r="AB497" s="50"/>
      <c r="AC497" s="20"/>
      <c r="AD497" s="38"/>
      <c r="AE497" s="20"/>
      <c r="AF497" s="21"/>
      <c r="AG497" s="26"/>
    </row>
    <row r="498" spans="1:33" ht="15.75" thickBot="1">
      <c r="A498" s="71"/>
      <c r="B498" s="72"/>
      <c r="C498" s="72"/>
      <c r="D498" s="72"/>
      <c r="E498" s="72"/>
      <c r="F498" s="72"/>
      <c r="G498" s="72"/>
      <c r="H498" s="72"/>
      <c r="I498" s="72"/>
      <c r="J498" s="72"/>
      <c r="K498" s="72"/>
      <c r="L498" s="72"/>
      <c r="M498" s="72"/>
      <c r="N498" s="72"/>
      <c r="O498" s="72"/>
      <c r="P498" s="72"/>
      <c r="Q498" s="72"/>
      <c r="R498" s="72"/>
      <c r="S498" s="72"/>
      <c r="T498" s="72"/>
      <c r="U498" s="72"/>
      <c r="V498" s="72"/>
      <c r="W498" s="72"/>
      <c r="X498" s="72"/>
      <c r="Y498" s="72"/>
      <c r="Z498" s="72"/>
      <c r="AA498" s="72"/>
      <c r="AB498" s="72"/>
      <c r="AC498" s="72"/>
      <c r="AD498" s="72"/>
      <c r="AE498" s="72"/>
      <c r="AF498" s="72"/>
      <c r="AG498" s="73"/>
    </row>
    <row r="504" spans="1:33" ht="15.75" thickBot="1"/>
    <row r="505" spans="1:33" ht="15.75" thickBot="1">
      <c r="A505" s="23"/>
      <c r="B505" s="22"/>
      <c r="C505" s="22"/>
      <c r="D505" s="22"/>
      <c r="E505" s="22"/>
      <c r="F505" s="22"/>
      <c r="G505" s="22"/>
      <c r="H505" s="22"/>
      <c r="I505" s="22"/>
      <c r="J505" s="22"/>
      <c r="K505" s="22"/>
      <c r="L505" s="22"/>
      <c r="M505" s="22"/>
      <c r="N505" s="22"/>
      <c r="O505" s="22"/>
      <c r="P505" s="22"/>
      <c r="Q505" s="29"/>
      <c r="R505" s="30"/>
      <c r="S505" s="29"/>
      <c r="T505" s="53"/>
      <c r="U505" s="22"/>
      <c r="V505" s="53"/>
      <c r="W505" s="22"/>
      <c r="X505" s="22"/>
      <c r="Y505" s="22"/>
      <c r="Z505" s="22"/>
      <c r="AA505" s="22"/>
      <c r="AB505" s="46"/>
      <c r="AC505" s="22"/>
      <c r="AD505" s="29"/>
      <c r="AE505" s="22"/>
      <c r="AF505" s="22"/>
      <c r="AG505" s="25"/>
    </row>
    <row r="506" spans="1:33" ht="24">
      <c r="A506" s="24"/>
      <c r="B506" s="12"/>
      <c r="C506" s="13"/>
      <c r="D506" s="111" t="s">
        <v>0</v>
      </c>
      <c r="E506" s="111"/>
      <c r="F506" s="111"/>
      <c r="G506" s="111"/>
      <c r="H506" s="111"/>
      <c r="I506" s="111"/>
      <c r="J506" s="111"/>
      <c r="K506" s="111"/>
      <c r="L506" s="111"/>
      <c r="M506" s="111"/>
      <c r="N506" s="111"/>
      <c r="O506" s="111"/>
      <c r="P506" s="111"/>
      <c r="Q506" s="111"/>
      <c r="R506" s="111"/>
      <c r="S506" s="111"/>
      <c r="T506" s="111"/>
      <c r="U506" s="111"/>
      <c r="V506" s="111"/>
      <c r="W506" s="111"/>
      <c r="X506" s="111"/>
      <c r="Y506" s="111"/>
      <c r="Z506" s="111"/>
      <c r="AA506" s="111"/>
      <c r="AB506" s="111"/>
      <c r="AC506" s="111"/>
      <c r="AD506" s="111"/>
      <c r="AE506" s="13"/>
      <c r="AF506" s="14"/>
      <c r="AG506" s="26"/>
    </row>
    <row r="507" spans="1:33" ht="22.5">
      <c r="A507" s="24"/>
      <c r="B507" s="15"/>
      <c r="C507" s="16"/>
      <c r="D507" s="90" t="s">
        <v>26</v>
      </c>
      <c r="E507" s="90"/>
      <c r="F507" s="90"/>
      <c r="G507" s="90"/>
      <c r="H507" s="90"/>
      <c r="I507" s="90"/>
      <c r="J507" s="90"/>
      <c r="K507" s="90"/>
      <c r="L507" s="90"/>
      <c r="M507" s="90"/>
      <c r="N507" s="90"/>
      <c r="O507" s="90"/>
      <c r="P507" s="90"/>
      <c r="Q507" s="90"/>
      <c r="R507" s="90"/>
      <c r="S507" s="90"/>
      <c r="T507" s="90"/>
      <c r="U507" s="90"/>
      <c r="V507" s="90"/>
      <c r="W507" s="90"/>
      <c r="X507" s="90"/>
      <c r="Y507" s="90"/>
      <c r="Z507" s="90"/>
      <c r="AA507" s="90"/>
      <c r="AB507" s="90"/>
      <c r="AC507" s="90"/>
      <c r="AD507" s="90"/>
      <c r="AE507" s="16"/>
      <c r="AF507" s="17"/>
      <c r="AG507" s="26"/>
    </row>
    <row r="508" spans="1:33" ht="15.75">
      <c r="A508" s="24"/>
      <c r="B508" s="15"/>
      <c r="C508" s="16"/>
      <c r="D508" s="91" t="s">
        <v>83</v>
      </c>
      <c r="E508" s="91"/>
      <c r="F508" s="91"/>
      <c r="G508" s="91"/>
      <c r="H508" s="91"/>
      <c r="I508" s="91"/>
      <c r="J508" s="91"/>
      <c r="K508" s="91"/>
      <c r="L508" s="91"/>
      <c r="M508" s="91"/>
      <c r="N508" s="91"/>
      <c r="O508" s="91"/>
      <c r="P508" s="91"/>
      <c r="Q508" s="91"/>
      <c r="R508" s="91"/>
      <c r="S508" s="91"/>
      <c r="T508" s="91"/>
      <c r="U508" s="91"/>
      <c r="V508" s="91"/>
      <c r="W508" s="91"/>
      <c r="X508" s="91"/>
      <c r="Y508" s="91"/>
      <c r="Z508" s="91"/>
      <c r="AA508" s="91"/>
      <c r="AB508" s="91"/>
      <c r="AC508" s="91"/>
      <c r="AD508" s="91"/>
      <c r="AE508" s="16"/>
      <c r="AF508" s="17"/>
      <c r="AG508" s="26"/>
    </row>
    <row r="509" spans="1:33">
      <c r="A509" s="24"/>
      <c r="B509" s="15"/>
      <c r="C509" s="16"/>
      <c r="D509" s="43"/>
      <c r="E509" s="43"/>
      <c r="F509" s="43"/>
      <c r="G509" s="43"/>
      <c r="H509" s="43"/>
      <c r="I509" s="43"/>
      <c r="J509" s="43"/>
      <c r="K509" s="43"/>
      <c r="L509" s="43"/>
      <c r="M509" s="43"/>
      <c r="N509" s="43"/>
      <c r="O509" s="43"/>
      <c r="P509" s="43"/>
      <c r="Q509" s="31"/>
      <c r="R509" s="32"/>
      <c r="S509" s="31"/>
      <c r="T509" s="42"/>
      <c r="U509" s="43"/>
      <c r="V509" s="42"/>
      <c r="W509" s="43"/>
      <c r="X509" s="43"/>
      <c r="Y509" s="43"/>
      <c r="Z509" s="43"/>
      <c r="AA509" s="43"/>
      <c r="AB509" s="47"/>
      <c r="AC509" s="43"/>
      <c r="AD509" s="31"/>
      <c r="AE509" s="16"/>
      <c r="AF509" s="17"/>
      <c r="AG509" s="26"/>
    </row>
    <row r="510" spans="1:33" ht="15.75">
      <c r="A510" s="24"/>
      <c r="B510" s="15"/>
      <c r="C510" s="16"/>
      <c r="D510" s="91" t="s">
        <v>64</v>
      </c>
      <c r="E510" s="91"/>
      <c r="F510" s="91"/>
      <c r="G510" s="91"/>
      <c r="H510" s="91"/>
      <c r="I510" s="91"/>
      <c r="J510" s="91"/>
      <c r="K510" s="91"/>
      <c r="L510" s="91"/>
      <c r="M510" s="91"/>
      <c r="N510" s="91"/>
      <c r="O510" s="91"/>
      <c r="P510" s="91"/>
      <c r="Q510" s="91"/>
      <c r="R510" s="91"/>
      <c r="S510" s="91"/>
      <c r="T510" s="91"/>
      <c r="U510" s="91"/>
      <c r="V510" s="91"/>
      <c r="W510" s="91"/>
      <c r="X510" s="91"/>
      <c r="Y510" s="91"/>
      <c r="Z510" s="91"/>
      <c r="AA510" s="91"/>
      <c r="AB510" s="91"/>
      <c r="AC510" s="91"/>
      <c r="AD510" s="91"/>
      <c r="AE510" s="16"/>
      <c r="AF510" s="17"/>
      <c r="AG510" s="26"/>
    </row>
    <row r="511" spans="1:33">
      <c r="A511" s="24"/>
      <c r="B511" s="15"/>
      <c r="C511" s="16"/>
      <c r="D511" s="43"/>
      <c r="E511" s="43"/>
      <c r="F511" s="43"/>
      <c r="G511" s="43"/>
      <c r="H511" s="43"/>
      <c r="I511" s="43"/>
      <c r="J511" s="43"/>
      <c r="K511" s="43"/>
      <c r="L511" s="43"/>
      <c r="M511" s="43"/>
      <c r="N511" s="43"/>
      <c r="O511" s="43"/>
      <c r="P511" s="43"/>
      <c r="Q511" s="31"/>
      <c r="R511" s="32"/>
      <c r="S511" s="31"/>
      <c r="T511" s="42"/>
      <c r="U511" s="43"/>
      <c r="V511" s="42"/>
      <c r="W511" s="43"/>
      <c r="X511" s="43"/>
      <c r="Y511" s="43"/>
      <c r="Z511" s="43"/>
      <c r="AA511" s="43"/>
      <c r="AB511" s="47"/>
      <c r="AC511" s="43"/>
      <c r="AD511" s="31"/>
      <c r="AE511" s="16"/>
      <c r="AF511" s="17"/>
      <c r="AG511" s="26"/>
    </row>
    <row r="512" spans="1:33" ht="15.75">
      <c r="A512" s="24"/>
      <c r="B512" s="15"/>
      <c r="C512" s="16"/>
      <c r="D512" s="91" t="s">
        <v>65</v>
      </c>
      <c r="E512" s="91"/>
      <c r="F512" s="91"/>
      <c r="G512" s="91"/>
      <c r="H512" s="91"/>
      <c r="I512" s="91"/>
      <c r="J512" s="91"/>
      <c r="K512" s="91"/>
      <c r="L512" s="91"/>
      <c r="M512" s="91"/>
      <c r="N512" s="91"/>
      <c r="O512" s="91"/>
      <c r="P512" s="91"/>
      <c r="Q512" s="91"/>
      <c r="R512" s="91"/>
      <c r="S512" s="91"/>
      <c r="T512" s="91"/>
      <c r="U512" s="91"/>
      <c r="V512" s="91"/>
      <c r="W512" s="91"/>
      <c r="X512" s="91"/>
      <c r="Y512" s="91"/>
      <c r="Z512" s="91"/>
      <c r="AA512" s="91"/>
      <c r="AB512" s="91"/>
      <c r="AC512" s="91"/>
      <c r="AD512" s="91"/>
      <c r="AE512" s="16"/>
      <c r="AF512" s="17"/>
      <c r="AG512" s="26"/>
    </row>
    <row r="513" spans="1:33" ht="16.5" thickBot="1">
      <c r="A513" s="24"/>
      <c r="B513" s="15"/>
      <c r="C513" s="16"/>
      <c r="D513" s="45"/>
      <c r="E513" s="45"/>
      <c r="F513" s="45"/>
      <c r="G513" s="45"/>
      <c r="H513" s="45"/>
      <c r="I513" s="45"/>
      <c r="J513" s="45"/>
      <c r="K513" s="45"/>
      <c r="L513" s="45"/>
      <c r="M513" s="45"/>
      <c r="N513" s="45"/>
      <c r="O513" s="45"/>
      <c r="P513" s="45"/>
      <c r="Q513" s="33"/>
      <c r="R513" s="32"/>
      <c r="S513" s="33"/>
      <c r="T513" s="45"/>
      <c r="U513" s="45"/>
      <c r="V513" s="45"/>
      <c r="W513" s="45"/>
      <c r="X513" s="45"/>
      <c r="Y513" s="45"/>
      <c r="Z513" s="45"/>
      <c r="AA513" s="45"/>
      <c r="AB513" s="33"/>
      <c r="AC513" s="45"/>
      <c r="AD513" s="33"/>
      <c r="AE513" s="16"/>
      <c r="AF513" s="17"/>
      <c r="AG513" s="26"/>
    </row>
    <row r="514" spans="1:33" ht="15.75" thickBot="1">
      <c r="A514" s="24"/>
      <c r="B514" s="15"/>
      <c r="C514" s="8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34"/>
      <c r="R514" s="35"/>
      <c r="S514" s="34"/>
      <c r="T514" s="54"/>
      <c r="U514" s="9"/>
      <c r="V514" s="54"/>
      <c r="W514" s="9"/>
      <c r="X514" s="9"/>
      <c r="Y514" s="9"/>
      <c r="Z514" s="9"/>
      <c r="AA514" s="9"/>
      <c r="AB514" s="48"/>
      <c r="AC514" s="9"/>
      <c r="AD514" s="34"/>
      <c r="AE514" s="10"/>
      <c r="AF514" s="17"/>
      <c r="AG514" s="26"/>
    </row>
    <row r="515" spans="1:33" ht="15" customHeight="1">
      <c r="A515" s="24"/>
      <c r="B515" s="15"/>
      <c r="C515" s="5"/>
      <c r="D515" s="92" t="s">
        <v>1</v>
      </c>
      <c r="E515" s="95"/>
      <c r="F515" s="98" t="s">
        <v>20</v>
      </c>
      <c r="G515" s="99"/>
      <c r="H515" s="99"/>
      <c r="I515" s="99"/>
      <c r="J515" s="99"/>
      <c r="K515" s="99"/>
      <c r="L515" s="99"/>
      <c r="M515" s="100"/>
      <c r="N515" s="101"/>
      <c r="O515" s="98" t="s">
        <v>2</v>
      </c>
      <c r="P515" s="99"/>
      <c r="Q515" s="99"/>
      <c r="R515" s="99"/>
      <c r="S515" s="99"/>
      <c r="T515" s="99"/>
      <c r="U515" s="99"/>
      <c r="V515" s="100"/>
      <c r="W515" s="101"/>
      <c r="X515" s="98" t="s">
        <v>3</v>
      </c>
      <c r="Y515" s="99"/>
      <c r="Z515" s="99"/>
      <c r="AA515" s="99"/>
      <c r="AB515" s="99"/>
      <c r="AC515" s="99"/>
      <c r="AD515" s="104"/>
      <c r="AE515" s="4"/>
      <c r="AF515" s="17"/>
      <c r="AG515" s="26"/>
    </row>
    <row r="516" spans="1:33" ht="15" customHeight="1">
      <c r="A516" s="24"/>
      <c r="B516" s="15"/>
      <c r="C516" s="5"/>
      <c r="D516" s="93"/>
      <c r="E516" s="96"/>
      <c r="F516" s="105" t="s">
        <v>4</v>
      </c>
      <c r="G516" s="106"/>
      <c r="H516" s="105" t="s">
        <v>5</v>
      </c>
      <c r="I516" s="106"/>
      <c r="J516" s="105" t="s">
        <v>28</v>
      </c>
      <c r="K516" s="106"/>
      <c r="L516" s="105" t="s">
        <v>7</v>
      </c>
      <c r="M516" s="106"/>
      <c r="N516" s="102"/>
      <c r="O516" s="105" t="s">
        <v>8</v>
      </c>
      <c r="P516" s="106"/>
      <c r="Q516" s="105" t="s">
        <v>9</v>
      </c>
      <c r="R516" s="106"/>
      <c r="S516" s="105" t="s">
        <v>10</v>
      </c>
      <c r="T516" s="106"/>
      <c r="U516" s="105" t="s">
        <v>7</v>
      </c>
      <c r="V516" s="106"/>
      <c r="W516" s="102"/>
      <c r="X516" s="105" t="s">
        <v>11</v>
      </c>
      <c r="Y516" s="106"/>
      <c r="Z516" s="105" t="s">
        <v>6</v>
      </c>
      <c r="AA516" s="106"/>
      <c r="AB516" s="105" t="s">
        <v>12</v>
      </c>
      <c r="AC516" s="106"/>
      <c r="AD516" s="107" t="s">
        <v>19</v>
      </c>
      <c r="AE516" s="4"/>
      <c r="AF516" s="17"/>
      <c r="AG516" s="26"/>
    </row>
    <row r="517" spans="1:33" ht="15" customHeight="1">
      <c r="A517" s="24"/>
      <c r="B517" s="15"/>
      <c r="C517" s="5"/>
      <c r="D517" s="94"/>
      <c r="E517" s="96"/>
      <c r="F517" s="2">
        <v>0.1</v>
      </c>
      <c r="G517" s="3" t="s">
        <v>13</v>
      </c>
      <c r="H517" s="2">
        <v>0.1</v>
      </c>
      <c r="I517" s="3" t="s">
        <v>13</v>
      </c>
      <c r="J517" s="2">
        <v>0.3</v>
      </c>
      <c r="K517" s="3" t="s">
        <v>13</v>
      </c>
      <c r="L517" s="2">
        <v>0.5</v>
      </c>
      <c r="M517" s="3" t="s">
        <v>13</v>
      </c>
      <c r="N517" s="102"/>
      <c r="O517" s="2">
        <v>0.1</v>
      </c>
      <c r="P517" s="3" t="s">
        <v>13</v>
      </c>
      <c r="Q517" s="2">
        <v>0.1</v>
      </c>
      <c r="R517" s="3" t="s">
        <v>13</v>
      </c>
      <c r="S517" s="2">
        <v>0.3</v>
      </c>
      <c r="T517" s="3" t="s">
        <v>13</v>
      </c>
      <c r="U517" s="2">
        <v>0.5</v>
      </c>
      <c r="V517" s="3" t="s">
        <v>13</v>
      </c>
      <c r="W517" s="102"/>
      <c r="X517" s="2">
        <v>0.4</v>
      </c>
      <c r="Y517" s="3" t="s">
        <v>13</v>
      </c>
      <c r="Z517" s="2">
        <v>0.6</v>
      </c>
      <c r="AA517" s="3" t="s">
        <v>13</v>
      </c>
      <c r="AB517" s="2">
        <v>1</v>
      </c>
      <c r="AC517" s="3" t="s">
        <v>13</v>
      </c>
      <c r="AD517" s="108"/>
      <c r="AE517" s="4"/>
      <c r="AF517" s="17"/>
      <c r="AG517" s="26"/>
    </row>
    <row r="518" spans="1:33">
      <c r="A518" s="24"/>
      <c r="B518" s="15"/>
      <c r="C518" s="5"/>
      <c r="D518" s="27" t="s">
        <v>14</v>
      </c>
      <c r="E518" s="96"/>
      <c r="F518" s="3">
        <v>9.1</v>
      </c>
      <c r="G518" s="3" t="s">
        <v>31</v>
      </c>
      <c r="H518" s="3">
        <v>9</v>
      </c>
      <c r="I518" s="3" t="s">
        <v>34</v>
      </c>
      <c r="J518" s="3">
        <v>26.7</v>
      </c>
      <c r="K518" s="3" t="s">
        <v>34</v>
      </c>
      <c r="L518" s="3">
        <f>F518+H518+J518</f>
        <v>44.8</v>
      </c>
      <c r="M518" s="3" t="str">
        <f>IF(L518&gt;=45.5,"A1",IF(L518&gt;=40.5,"A2", IF(L518&gt;=35.5,"B1",IF(L518&gt;=30.5,"B2", IF(L518&gt;=25.5,"C1",IF(L518&gt;=20.5,"C2",IF(L518&gt;=16.5,"D",IF(L518&gt;=10.5,"E1",IF(L518&gt;=10.4,"E2")))))))))</f>
        <v>A2</v>
      </c>
      <c r="N518" s="102"/>
      <c r="O518" s="3">
        <v>9.1999999999999993</v>
      </c>
      <c r="P518" s="3" t="s">
        <v>31</v>
      </c>
      <c r="Q518" s="3">
        <v>9</v>
      </c>
      <c r="R518" s="3" t="s">
        <v>34</v>
      </c>
      <c r="S518" s="44">
        <v>29.7</v>
      </c>
      <c r="T518" s="3" t="str">
        <f>IF(S518&gt;=27.3,"A1",IF(S518&gt;=24.3,"A2", IF(S518&gt;=21.3,"B1",IF(S518&gt;=18.3,"B2", IF(S518&gt;=15.3,"C1",IF(S518&gt;=12.3,"C2",IF(S518&gt;=9.9,"D",IF(S518&gt;=6.3,"E1",IF(S518&gt;=6.2,"E2")))))))))</f>
        <v>A1</v>
      </c>
      <c r="U518" s="3">
        <f>O518+Q518+S518</f>
        <v>47.9</v>
      </c>
      <c r="V518" s="3" t="str">
        <f>IF(U518&gt;=45.5,"A1",IF(U518&gt;=40.5,"A2", IF(U518&gt;=35.5,"B1",IF(U518&gt;=30.5,"B2", IF(U518&gt;=25.5,"C1",IF(U518&gt;=20.5,"C2",IF(U518&gt;=16.5,"D",IF(U518&gt;=10.5,"E1",IF(U518&gt;=10.4,"E2")))))))))</f>
        <v>A1</v>
      </c>
      <c r="W518" s="102"/>
      <c r="X518" s="3">
        <f t="shared" ref="X518:X524" si="153">SUM(F518,H518,O518,Q518)</f>
        <v>36.299999999999997</v>
      </c>
      <c r="Y518" s="3" t="str">
        <f>IF(X518&gt;=36.4,"A1",IF(X518&gt;=32.4,"A2", IF(X518&gt;=28.4,"B1",IF(X518&gt;=24.4,"B2", IF(X518&gt;=20.4,"C1",IF(X518&gt;=16.4,"C2",IF(X518&gt;=13.2,"D",IF(X518&gt;=8.4,"E1",IF(X518&gt;=8.3,"E2")))))))))</f>
        <v>A2</v>
      </c>
      <c r="Z518" s="3">
        <f>J518+S518</f>
        <v>56.4</v>
      </c>
      <c r="AA518" s="3" t="str">
        <f>IF(Z518&gt;=54.5,"A1",IF(Z518&gt;=48.5,"A2", IF(Z518&gt;=42.5,"B1",IF(Z518&gt;=36.5,"B2", IF(Z518&gt;=30.5,"C1",IF(Z518&gt;=24.5,"C2",IF(Z518&gt;=19.8,"D",IF(Z518&gt;=12.6,"E1",IF(Z518&gt;=12.5,"E2")))))))))</f>
        <v>A1</v>
      </c>
      <c r="AB518" s="64">
        <f>L518+U518</f>
        <v>92.699999999999989</v>
      </c>
      <c r="AC518" s="3" t="str">
        <f>IF(AB518&gt;=91,"A1",IF(AB518&gt;=81,"A2", IF(AB518&gt;=71,"B1",IF(AB518&gt;=61,"B2", IF(AB518&gt;=51,"C1",IF(AB518&gt;=41,"C2",IF(AB518&gt;=33,"D",IF(AB518&gt;=21,"E1",IF(AB518&gt;=20,"E2")))))))))</f>
        <v>A1</v>
      </c>
      <c r="AD518" s="63">
        <v>10</v>
      </c>
      <c r="AE518" s="4"/>
      <c r="AF518" s="17"/>
      <c r="AG518" s="26"/>
    </row>
    <row r="519" spans="1:33">
      <c r="A519" s="24"/>
      <c r="B519" s="15"/>
      <c r="C519" s="5"/>
      <c r="D519" s="27" t="s">
        <v>15</v>
      </c>
      <c r="E519" s="96"/>
      <c r="F519" s="3">
        <v>8.4</v>
      </c>
      <c r="G519" s="3" t="s">
        <v>34</v>
      </c>
      <c r="H519" s="3">
        <v>8.4</v>
      </c>
      <c r="I519" s="3" t="s">
        <v>34</v>
      </c>
      <c r="J519" s="3">
        <v>23.4</v>
      </c>
      <c r="K519" s="3" t="s">
        <v>32</v>
      </c>
      <c r="L519" s="3">
        <f t="shared" ref="L519:L524" si="154">F519+H519+J519</f>
        <v>40.200000000000003</v>
      </c>
      <c r="M519" s="3" t="str">
        <f t="shared" ref="M519:M524" si="155">IF(L519&gt;=45.5,"A1",IF(L519&gt;=40.5,"A2", IF(L519&gt;=35.5,"B1",IF(L519&gt;=30.5,"B2", IF(L519&gt;=25.5,"C1",IF(L519&gt;=20.5,"C2",IF(L519&gt;=16.5,"D",IF(L519&gt;=10.5,"E1",IF(L519&gt;=10.4,"E2")))))))))</f>
        <v>B1</v>
      </c>
      <c r="N519" s="102"/>
      <c r="O519" s="3">
        <v>8.8000000000000007</v>
      </c>
      <c r="P519" s="3" t="s">
        <v>31</v>
      </c>
      <c r="Q519" s="3">
        <v>8.6</v>
      </c>
      <c r="R519" s="3" t="s">
        <v>34</v>
      </c>
      <c r="S519" s="44">
        <v>24.3</v>
      </c>
      <c r="T519" s="3" t="str">
        <f t="shared" ref="T519:T526" si="156">IF(S519&gt;=27.3,"A1",IF(S519&gt;=24.3,"A2", IF(S519&gt;=21.3,"B1",IF(S519&gt;=18.3,"B2", IF(S519&gt;=15.3,"C1",IF(S519&gt;=12.3,"C2",IF(S519&gt;=9.9,"D",IF(S519&gt;=6.3,"E1",IF(S519&gt;=6.2,"E2")))))))))</f>
        <v>A2</v>
      </c>
      <c r="U519" s="3">
        <f t="shared" ref="U519:U524" si="157">O519+Q519+S519</f>
        <v>41.7</v>
      </c>
      <c r="V519" s="3" t="str">
        <f t="shared" ref="V519:V524" si="158">IF(U519&gt;=45.5,"A1",IF(U519&gt;=40.5,"A2", IF(U519&gt;=35.5,"B1",IF(U519&gt;=30.5,"B2", IF(U519&gt;=25.5,"C1",IF(U519&gt;=20.5,"C2",IF(U519&gt;=16.5,"D",IF(U519&gt;=10.5,"E1",IF(U519&gt;=10.4,"E2")))))))))</f>
        <v>A2</v>
      </c>
      <c r="W519" s="102"/>
      <c r="X519" s="3">
        <f t="shared" si="153"/>
        <v>34.200000000000003</v>
      </c>
      <c r="Y519" s="3" t="str">
        <f t="shared" ref="Y519:Y524" si="159">IF(X519&gt;=36.4,"A1",IF(X519&gt;=32.4,"A2", IF(X519&gt;=28.4,"B1",IF(X519&gt;=24.4,"B2", IF(X519&gt;=20.4,"C1",IF(X519&gt;=16.4,"C2",IF(X519&gt;=13.2,"D",IF(X519&gt;=8.4,"E1",IF(X519&gt;=8.3,"E2")))))))))</f>
        <v>A2</v>
      </c>
      <c r="Z519" s="3">
        <f t="shared" ref="Z519:Z526" si="160">J519+S519</f>
        <v>47.7</v>
      </c>
      <c r="AA519" s="3" t="str">
        <f t="shared" ref="AA519:AA526" si="161">IF(Z519&gt;=54.5,"A1",IF(Z519&gt;=48.5,"A2", IF(Z519&gt;=42.5,"B1",IF(Z519&gt;=36.5,"B2", IF(Z519&gt;=30.5,"C1",IF(Z519&gt;=24.5,"C2",IF(Z519&gt;=19.8,"D",IF(Z519&gt;=12.6,"E1",IF(Z519&gt;=12.5,"E2")))))))))</f>
        <v>B1</v>
      </c>
      <c r="AB519" s="64">
        <f t="shared" ref="AB519:AB524" si="162">L519+U519</f>
        <v>81.900000000000006</v>
      </c>
      <c r="AC519" s="3" t="str">
        <f t="shared" ref="AC519:AC524" si="163">IF(AB519&gt;=91,"A1",IF(AB519&gt;=81,"A2", IF(AB519&gt;=71,"B1",IF(AB519&gt;=61,"B2", IF(AB519&gt;=51,"C1",IF(AB519&gt;=41,"C2",IF(AB519&gt;=33,"D",IF(AB519&gt;=21,"E1",IF(AB519&gt;=20,"E2")))))))))</f>
        <v>A2</v>
      </c>
      <c r="AD519" s="63">
        <v>9</v>
      </c>
      <c r="AE519" s="4"/>
      <c r="AF519" s="17"/>
      <c r="AG519" s="26"/>
    </row>
    <row r="520" spans="1:33">
      <c r="A520" s="24"/>
      <c r="B520" s="15"/>
      <c r="C520" s="5"/>
      <c r="D520" s="27" t="s">
        <v>16</v>
      </c>
      <c r="E520" s="96"/>
      <c r="F520" s="3">
        <v>7.4</v>
      </c>
      <c r="G520" s="3" t="s">
        <v>32</v>
      </c>
      <c r="H520" s="3">
        <v>7.8</v>
      </c>
      <c r="I520" s="3" t="s">
        <v>32</v>
      </c>
      <c r="J520" s="3">
        <v>24.9</v>
      </c>
      <c r="K520" s="3" t="s">
        <v>34</v>
      </c>
      <c r="L520" s="3">
        <f t="shared" si="154"/>
        <v>40.099999999999994</v>
      </c>
      <c r="M520" s="3" t="str">
        <f t="shared" si="155"/>
        <v>B1</v>
      </c>
      <c r="N520" s="102"/>
      <c r="O520" s="3">
        <v>8.4</v>
      </c>
      <c r="P520" s="3" t="s">
        <v>34</v>
      </c>
      <c r="Q520" s="3">
        <v>7.6</v>
      </c>
      <c r="R520" s="3" t="s">
        <v>32</v>
      </c>
      <c r="S520" s="44">
        <v>28.2</v>
      </c>
      <c r="T520" s="3" t="str">
        <f t="shared" si="156"/>
        <v>A1</v>
      </c>
      <c r="U520" s="3">
        <f t="shared" si="157"/>
        <v>44.2</v>
      </c>
      <c r="V520" s="3" t="str">
        <f t="shared" si="158"/>
        <v>A2</v>
      </c>
      <c r="W520" s="102"/>
      <c r="X520" s="3">
        <f t="shared" si="153"/>
        <v>31.200000000000003</v>
      </c>
      <c r="Y520" s="3" t="str">
        <f t="shared" si="159"/>
        <v>B1</v>
      </c>
      <c r="Z520" s="3">
        <f t="shared" si="160"/>
        <v>53.099999999999994</v>
      </c>
      <c r="AA520" s="3" t="str">
        <f t="shared" si="161"/>
        <v>A2</v>
      </c>
      <c r="AB520" s="64">
        <f t="shared" si="162"/>
        <v>84.3</v>
      </c>
      <c r="AC520" s="3" t="str">
        <f t="shared" si="163"/>
        <v>A2</v>
      </c>
      <c r="AD520" s="63">
        <v>9</v>
      </c>
      <c r="AE520" s="4"/>
      <c r="AF520" s="17"/>
      <c r="AG520" s="26"/>
    </row>
    <row r="521" spans="1:33">
      <c r="A521" s="24"/>
      <c r="B521" s="15"/>
      <c r="C521" s="5"/>
      <c r="D521" s="27" t="s">
        <v>29</v>
      </c>
      <c r="E521" s="96"/>
      <c r="F521" s="3">
        <v>9.4</v>
      </c>
      <c r="G521" s="3" t="s">
        <v>31</v>
      </c>
      <c r="H521" s="3">
        <v>9.1999999999999993</v>
      </c>
      <c r="I521" s="3" t="s">
        <v>31</v>
      </c>
      <c r="J521" s="3">
        <v>25.2</v>
      </c>
      <c r="K521" s="3" t="s">
        <v>34</v>
      </c>
      <c r="L521" s="3">
        <f t="shared" si="154"/>
        <v>43.8</v>
      </c>
      <c r="M521" s="3" t="str">
        <f t="shared" si="155"/>
        <v>A2</v>
      </c>
      <c r="N521" s="102"/>
      <c r="O521" s="3">
        <v>8.8000000000000007</v>
      </c>
      <c r="P521" s="3" t="s">
        <v>34</v>
      </c>
      <c r="Q521" s="3">
        <v>8.8000000000000007</v>
      </c>
      <c r="R521" s="3" t="s">
        <v>34</v>
      </c>
      <c r="S521" s="44">
        <v>28.5</v>
      </c>
      <c r="T521" s="3" t="str">
        <f t="shared" si="156"/>
        <v>A1</v>
      </c>
      <c r="U521" s="3">
        <f t="shared" si="157"/>
        <v>46.1</v>
      </c>
      <c r="V521" s="3" t="str">
        <f t="shared" si="158"/>
        <v>A1</v>
      </c>
      <c r="W521" s="102"/>
      <c r="X521" s="3">
        <f t="shared" si="153"/>
        <v>36.200000000000003</v>
      </c>
      <c r="Y521" s="3" t="str">
        <f t="shared" si="159"/>
        <v>A2</v>
      </c>
      <c r="Z521" s="3">
        <f t="shared" si="160"/>
        <v>53.7</v>
      </c>
      <c r="AA521" s="3" t="str">
        <f t="shared" si="161"/>
        <v>A2</v>
      </c>
      <c r="AB521" s="64">
        <f t="shared" si="162"/>
        <v>89.9</v>
      </c>
      <c r="AC521" s="3" t="str">
        <f t="shared" si="163"/>
        <v>A2</v>
      </c>
      <c r="AD521" s="63">
        <v>9</v>
      </c>
      <c r="AE521" s="4"/>
      <c r="AF521" s="17"/>
      <c r="AG521" s="26"/>
    </row>
    <row r="522" spans="1:33">
      <c r="A522" s="24"/>
      <c r="B522" s="15"/>
      <c r="C522" s="5"/>
      <c r="D522" s="27"/>
      <c r="E522" s="96"/>
      <c r="F522" s="3"/>
      <c r="G522" s="3"/>
      <c r="H522" s="3"/>
      <c r="I522" s="3"/>
      <c r="J522" s="3"/>
      <c r="K522" s="3"/>
      <c r="L522" s="3"/>
      <c r="M522" s="3"/>
      <c r="N522" s="102"/>
      <c r="O522" s="3"/>
      <c r="P522" s="3"/>
      <c r="Q522" s="3"/>
      <c r="R522" s="3"/>
      <c r="S522" s="44"/>
      <c r="T522" s="3"/>
      <c r="U522" s="3"/>
      <c r="V522" s="3"/>
      <c r="W522" s="102"/>
      <c r="X522" s="3"/>
      <c r="Y522" s="3"/>
      <c r="Z522" s="3"/>
      <c r="AA522" s="3"/>
      <c r="AB522" s="64"/>
      <c r="AC522" s="3"/>
      <c r="AD522" s="63"/>
      <c r="AE522" s="4"/>
      <c r="AF522" s="17"/>
      <c r="AG522" s="26"/>
    </row>
    <row r="523" spans="1:33">
      <c r="A523" s="24"/>
      <c r="B523" s="15"/>
      <c r="C523" s="5"/>
      <c r="D523" s="27"/>
      <c r="E523" s="96"/>
      <c r="F523" s="3"/>
      <c r="G523" s="3"/>
      <c r="H523" s="3"/>
      <c r="I523" s="3"/>
      <c r="J523" s="3"/>
      <c r="K523" s="3"/>
      <c r="L523" s="3"/>
      <c r="M523" s="3"/>
      <c r="N523" s="102"/>
      <c r="O523" s="3"/>
      <c r="P523" s="3"/>
      <c r="Q523" s="3"/>
      <c r="R523" s="3"/>
      <c r="S523" s="44"/>
      <c r="T523" s="3"/>
      <c r="U523" s="3"/>
      <c r="V523" s="3"/>
      <c r="W523" s="102"/>
      <c r="X523" s="3"/>
      <c r="Y523" s="3"/>
      <c r="Z523" s="3"/>
      <c r="AA523" s="3"/>
      <c r="AB523" s="64"/>
      <c r="AC523" s="3"/>
      <c r="AD523" s="63"/>
      <c r="AE523" s="4"/>
      <c r="AF523" s="17"/>
      <c r="AG523" s="26"/>
    </row>
    <row r="524" spans="1:33">
      <c r="A524" s="24"/>
      <c r="B524" s="15"/>
      <c r="C524" s="5"/>
      <c r="D524" s="27" t="s">
        <v>17</v>
      </c>
      <c r="E524" s="96"/>
      <c r="F524" s="3">
        <v>8.8000000000000007</v>
      </c>
      <c r="G524" s="3" t="s">
        <v>34</v>
      </c>
      <c r="H524" s="3">
        <v>9.1999999999999993</v>
      </c>
      <c r="I524" s="3" t="s">
        <v>31</v>
      </c>
      <c r="J524" s="3">
        <v>23.4</v>
      </c>
      <c r="K524" s="3" t="s">
        <v>32</v>
      </c>
      <c r="L524" s="3">
        <f t="shared" si="154"/>
        <v>41.4</v>
      </c>
      <c r="M524" s="3" t="str">
        <f t="shared" si="155"/>
        <v>A2</v>
      </c>
      <c r="N524" s="102"/>
      <c r="O524" s="44">
        <v>6.6</v>
      </c>
      <c r="P524" s="44" t="s">
        <v>33</v>
      </c>
      <c r="Q524" s="44">
        <v>7.8</v>
      </c>
      <c r="R524" s="3" t="s">
        <v>32</v>
      </c>
      <c r="S524" s="44">
        <v>23.6</v>
      </c>
      <c r="T524" s="3" t="str">
        <f t="shared" si="156"/>
        <v>B1</v>
      </c>
      <c r="U524" s="3">
        <f t="shared" si="157"/>
        <v>38</v>
      </c>
      <c r="V524" s="3" t="str">
        <f t="shared" si="158"/>
        <v>B1</v>
      </c>
      <c r="W524" s="102"/>
      <c r="X524" s="3">
        <f t="shared" si="153"/>
        <v>32.4</v>
      </c>
      <c r="Y524" s="3" t="str">
        <f t="shared" si="159"/>
        <v>A2</v>
      </c>
      <c r="Z524" s="3">
        <f t="shared" si="160"/>
        <v>47</v>
      </c>
      <c r="AA524" s="3" t="str">
        <f t="shared" si="161"/>
        <v>B1</v>
      </c>
      <c r="AB524" s="64">
        <f t="shared" si="162"/>
        <v>79.400000000000006</v>
      </c>
      <c r="AC524" s="3" t="str">
        <f t="shared" si="163"/>
        <v>B1</v>
      </c>
      <c r="AD524" s="63">
        <v>8</v>
      </c>
      <c r="AE524" s="4"/>
      <c r="AF524" s="17"/>
      <c r="AG524" s="26"/>
    </row>
    <row r="525" spans="1:33">
      <c r="A525" s="24"/>
      <c r="B525" s="15"/>
      <c r="C525" s="5"/>
      <c r="D525" s="27" t="s">
        <v>30</v>
      </c>
      <c r="E525" s="96"/>
      <c r="F525" s="3"/>
      <c r="G525" s="3"/>
      <c r="H525" s="3"/>
      <c r="I525" s="3"/>
      <c r="J525" s="3">
        <v>25.2</v>
      </c>
      <c r="K525" s="3" t="s">
        <v>34</v>
      </c>
      <c r="L525" s="3"/>
      <c r="M525" s="3"/>
      <c r="N525" s="102"/>
      <c r="O525" s="44"/>
      <c r="P525" s="44"/>
      <c r="Q525" s="44"/>
      <c r="R525" s="3"/>
      <c r="S525" s="44">
        <v>30</v>
      </c>
      <c r="T525" s="3" t="str">
        <f t="shared" si="156"/>
        <v>A1</v>
      </c>
      <c r="U525" s="3"/>
      <c r="V525" s="3"/>
      <c r="W525" s="102"/>
      <c r="X525" s="3"/>
      <c r="Y525" s="3"/>
      <c r="Z525" s="3">
        <f t="shared" si="160"/>
        <v>55.2</v>
      </c>
      <c r="AA525" s="3" t="str">
        <f t="shared" si="161"/>
        <v>A1</v>
      </c>
      <c r="AB525" s="64"/>
      <c r="AC525" s="3"/>
      <c r="AD525" s="63"/>
      <c r="AE525" s="4"/>
      <c r="AF525" s="17"/>
      <c r="AG525" s="26"/>
    </row>
    <row r="526" spans="1:33">
      <c r="A526" s="24"/>
      <c r="B526" s="15"/>
      <c r="C526" s="5"/>
      <c r="D526" s="27" t="s">
        <v>79</v>
      </c>
      <c r="E526" s="96"/>
      <c r="F526" s="3"/>
      <c r="G526" s="3"/>
      <c r="H526" s="3"/>
      <c r="I526" s="3"/>
      <c r="J526" s="3">
        <v>21.6</v>
      </c>
      <c r="K526" s="3" t="s">
        <v>32</v>
      </c>
      <c r="L526" s="3"/>
      <c r="M526" s="3"/>
      <c r="N526" s="102"/>
      <c r="O526" s="44"/>
      <c r="P526" s="44"/>
      <c r="Q526" s="44"/>
      <c r="R526" s="3"/>
      <c r="S526" s="44">
        <v>30</v>
      </c>
      <c r="T526" s="3" t="str">
        <f t="shared" si="156"/>
        <v>A1</v>
      </c>
      <c r="U526" s="3"/>
      <c r="V526" s="3"/>
      <c r="W526" s="102"/>
      <c r="X526" s="3"/>
      <c r="Y526" s="3"/>
      <c r="Z526" s="3">
        <f t="shared" si="160"/>
        <v>51.6</v>
      </c>
      <c r="AA526" s="3" t="str">
        <f t="shared" si="161"/>
        <v>A2</v>
      </c>
      <c r="AB526" s="64"/>
      <c r="AC526" s="3"/>
      <c r="AD526" s="63"/>
      <c r="AE526" s="4"/>
      <c r="AF526" s="17"/>
      <c r="AG526" s="26"/>
    </row>
    <row r="527" spans="1:33">
      <c r="A527" s="24"/>
      <c r="B527" s="15"/>
      <c r="C527" s="5"/>
      <c r="D527" s="109" t="s">
        <v>18</v>
      </c>
      <c r="E527" s="96"/>
      <c r="F527" s="82"/>
      <c r="G527" s="83"/>
      <c r="H527" s="82"/>
      <c r="I527" s="83"/>
      <c r="J527" s="82"/>
      <c r="K527" s="83"/>
      <c r="L527" s="82"/>
      <c r="M527" s="83"/>
      <c r="N527" s="102"/>
      <c r="O527" s="86"/>
      <c r="P527" s="87"/>
      <c r="Q527" s="86"/>
      <c r="R527" s="87"/>
      <c r="S527" s="86"/>
      <c r="T527" s="87"/>
      <c r="U527" s="86"/>
      <c r="V527" s="87"/>
      <c r="W527" s="102"/>
      <c r="X527" s="74" t="s">
        <v>108</v>
      </c>
      <c r="Y527" s="75"/>
      <c r="Z527" s="74"/>
      <c r="AA527" s="75"/>
      <c r="AB527" s="74"/>
      <c r="AC527" s="75"/>
      <c r="AD527" s="78"/>
      <c r="AE527" s="4"/>
      <c r="AF527" s="17"/>
      <c r="AG527" s="26"/>
    </row>
    <row r="528" spans="1:33" ht="15.75" thickBot="1">
      <c r="A528" s="24"/>
      <c r="B528" s="15"/>
      <c r="C528" s="5"/>
      <c r="D528" s="110"/>
      <c r="E528" s="97"/>
      <c r="F528" s="84"/>
      <c r="G528" s="85"/>
      <c r="H528" s="84"/>
      <c r="I528" s="85"/>
      <c r="J528" s="84"/>
      <c r="K528" s="85"/>
      <c r="L528" s="84"/>
      <c r="M528" s="85"/>
      <c r="N528" s="103"/>
      <c r="O528" s="88"/>
      <c r="P528" s="89"/>
      <c r="Q528" s="88"/>
      <c r="R528" s="89"/>
      <c r="S528" s="88"/>
      <c r="T528" s="89"/>
      <c r="U528" s="88"/>
      <c r="V528" s="89"/>
      <c r="W528" s="103"/>
      <c r="X528" s="76"/>
      <c r="Y528" s="77"/>
      <c r="Z528" s="76"/>
      <c r="AA528" s="77"/>
      <c r="AB528" s="76"/>
      <c r="AC528" s="77"/>
      <c r="AD528" s="79"/>
      <c r="AE528" s="4"/>
      <c r="AF528" s="17"/>
      <c r="AG528" s="26"/>
    </row>
    <row r="529" spans="1:33" ht="15.75" thickBot="1">
      <c r="A529" s="24"/>
      <c r="B529" s="15"/>
      <c r="C529" s="6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36"/>
      <c r="R529" s="37"/>
      <c r="S529" s="36"/>
      <c r="T529" s="55"/>
      <c r="U529" s="7"/>
      <c r="V529" s="55"/>
      <c r="W529" s="7"/>
      <c r="X529" s="7"/>
      <c r="Y529" s="7"/>
      <c r="Z529" s="7"/>
      <c r="AA529" s="7"/>
      <c r="AB529" s="49"/>
      <c r="AC529" s="7"/>
      <c r="AD529" s="36"/>
      <c r="AE529" s="11"/>
      <c r="AF529" s="17"/>
      <c r="AG529" s="26"/>
    </row>
    <row r="530" spans="1:33">
      <c r="A530" s="24"/>
      <c r="B530" s="15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31"/>
      <c r="R530" s="32"/>
      <c r="S530" s="31"/>
      <c r="T530" s="56"/>
      <c r="U530" s="16"/>
      <c r="V530" s="56"/>
      <c r="W530" s="16"/>
      <c r="X530" s="16"/>
      <c r="Y530" s="16"/>
      <c r="Z530" s="16"/>
      <c r="AA530" s="16"/>
      <c r="AB530" s="47"/>
      <c r="AC530" s="16"/>
      <c r="AD530" s="31"/>
      <c r="AE530" s="16"/>
      <c r="AF530" s="17"/>
      <c r="AG530" s="26"/>
    </row>
    <row r="531" spans="1:33">
      <c r="A531" s="24"/>
      <c r="B531" s="15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31"/>
      <c r="R531" s="32"/>
      <c r="S531" s="31"/>
      <c r="T531" s="56"/>
      <c r="U531" s="16"/>
      <c r="V531" s="56"/>
      <c r="W531" s="16"/>
      <c r="X531" s="16"/>
      <c r="Y531" s="16"/>
      <c r="Z531" s="16"/>
      <c r="AA531" s="16"/>
      <c r="AB531" s="47"/>
      <c r="AC531" s="16"/>
      <c r="AD531" s="31"/>
      <c r="AE531" s="16"/>
      <c r="AF531" s="17"/>
      <c r="AG531" s="26"/>
    </row>
    <row r="532" spans="1:33">
      <c r="A532" s="24"/>
      <c r="B532" s="15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31"/>
      <c r="R532" s="70" t="s">
        <v>84</v>
      </c>
      <c r="S532" s="70"/>
      <c r="T532" s="70"/>
      <c r="U532" s="70"/>
      <c r="V532" s="70"/>
      <c r="W532" s="16"/>
      <c r="X532" s="16"/>
      <c r="Y532" s="16"/>
      <c r="Z532" s="16"/>
      <c r="AA532" s="70"/>
      <c r="AB532" s="70"/>
      <c r="AC532" s="70"/>
      <c r="AD532" s="70"/>
      <c r="AE532" s="16"/>
      <c r="AF532" s="17"/>
      <c r="AG532" s="26"/>
    </row>
    <row r="533" spans="1:33">
      <c r="A533" s="24"/>
      <c r="B533" s="15"/>
      <c r="C533" s="16"/>
      <c r="D533" s="80" t="s">
        <v>24</v>
      </c>
      <c r="E533" s="80"/>
      <c r="F533" s="80"/>
      <c r="G533" s="80"/>
      <c r="H533" s="16"/>
      <c r="I533" s="80" t="s">
        <v>24</v>
      </c>
      <c r="J533" s="80"/>
      <c r="K533" s="80"/>
      <c r="L533" s="80"/>
      <c r="M533" s="80"/>
      <c r="N533" s="16"/>
      <c r="O533" s="16"/>
      <c r="P533" s="16"/>
      <c r="Q533" s="31"/>
      <c r="R533" s="80" t="s">
        <v>25</v>
      </c>
      <c r="S533" s="80"/>
      <c r="T533" s="80"/>
      <c r="U533" s="80"/>
      <c r="V533" s="80"/>
      <c r="W533" s="16"/>
      <c r="X533" s="16"/>
      <c r="Y533" s="16"/>
      <c r="Z533" s="81" t="s">
        <v>25</v>
      </c>
      <c r="AA533" s="81"/>
      <c r="AB533" s="81"/>
      <c r="AC533" s="81"/>
      <c r="AD533" s="31"/>
      <c r="AE533" s="16"/>
      <c r="AF533" s="17"/>
      <c r="AG533" s="26"/>
    </row>
    <row r="534" spans="1:33">
      <c r="A534" s="24"/>
      <c r="B534" s="15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31"/>
      <c r="R534" s="32"/>
      <c r="S534" s="31"/>
      <c r="T534" s="56"/>
      <c r="U534" s="16"/>
      <c r="V534" s="56"/>
      <c r="W534" s="16"/>
      <c r="X534" s="16"/>
      <c r="Y534" s="16"/>
      <c r="Z534" s="16"/>
      <c r="AA534" s="16"/>
      <c r="AB534" s="47"/>
      <c r="AC534" s="16"/>
      <c r="AD534" s="31"/>
      <c r="AE534" s="16"/>
      <c r="AF534" s="17"/>
      <c r="AG534" s="26"/>
    </row>
    <row r="535" spans="1:33">
      <c r="A535" s="24"/>
      <c r="B535" s="15"/>
      <c r="C535" s="16"/>
      <c r="D535" s="18" t="s">
        <v>27</v>
      </c>
      <c r="E535" s="18"/>
      <c r="F535" s="18"/>
      <c r="G535" s="18"/>
      <c r="H535" s="18"/>
      <c r="I535" s="69" t="s">
        <v>22</v>
      </c>
      <c r="J535" s="69"/>
      <c r="K535" s="69"/>
      <c r="L535" s="69"/>
      <c r="M535" s="69"/>
      <c r="N535" s="69"/>
      <c r="O535" s="69"/>
      <c r="P535" s="18"/>
      <c r="Q535" s="31"/>
      <c r="R535" s="70" t="s">
        <v>21</v>
      </c>
      <c r="S535" s="70"/>
      <c r="T535" s="70"/>
      <c r="U535" s="70"/>
      <c r="V535" s="70"/>
      <c r="W535" s="70"/>
      <c r="X535" s="18"/>
      <c r="Y535" s="70" t="s">
        <v>23</v>
      </c>
      <c r="Z535" s="70"/>
      <c r="AA535" s="70"/>
      <c r="AB535" s="70"/>
      <c r="AC535" s="70"/>
      <c r="AD535" s="70"/>
      <c r="AE535" s="16"/>
      <c r="AF535" s="17"/>
      <c r="AG535" s="26"/>
    </row>
    <row r="536" spans="1:33" ht="15.75" thickBot="1">
      <c r="A536" s="24"/>
      <c r="B536" s="19"/>
      <c r="C536" s="20"/>
      <c r="D536" s="20"/>
      <c r="E536" s="20"/>
      <c r="F536" s="20"/>
      <c r="G536" s="20"/>
      <c r="H536" s="20"/>
      <c r="I536" s="20"/>
      <c r="J536" s="20"/>
      <c r="K536" s="20"/>
      <c r="L536" s="20"/>
      <c r="M536" s="20"/>
      <c r="N536" s="20"/>
      <c r="O536" s="20"/>
      <c r="P536" s="20"/>
      <c r="Q536" s="38"/>
      <c r="R536" s="39"/>
      <c r="S536" s="38"/>
      <c r="T536" s="57"/>
      <c r="U536" s="20"/>
      <c r="V536" s="57"/>
      <c r="W536" s="20"/>
      <c r="X536" s="20"/>
      <c r="Y536" s="20"/>
      <c r="Z536" s="20"/>
      <c r="AA536" s="20"/>
      <c r="AB536" s="50"/>
      <c r="AC536" s="20"/>
      <c r="AD536" s="38"/>
      <c r="AE536" s="20"/>
      <c r="AF536" s="21"/>
      <c r="AG536" s="26"/>
    </row>
    <row r="537" spans="1:33" ht="15.75" thickBot="1">
      <c r="A537" s="71"/>
      <c r="B537" s="72"/>
      <c r="C537" s="72"/>
      <c r="D537" s="72"/>
      <c r="E537" s="72"/>
      <c r="F537" s="72"/>
      <c r="G537" s="72"/>
      <c r="H537" s="72"/>
      <c r="I537" s="72"/>
      <c r="J537" s="72"/>
      <c r="K537" s="72"/>
      <c r="L537" s="72"/>
      <c r="M537" s="72"/>
      <c r="N537" s="72"/>
      <c r="O537" s="72"/>
      <c r="P537" s="72"/>
      <c r="Q537" s="72"/>
      <c r="R537" s="72"/>
      <c r="S537" s="72"/>
      <c r="T537" s="72"/>
      <c r="U537" s="72"/>
      <c r="V537" s="72"/>
      <c r="W537" s="72"/>
      <c r="X537" s="72"/>
      <c r="Y537" s="72"/>
      <c r="Z537" s="72"/>
      <c r="AA537" s="72"/>
      <c r="AB537" s="72"/>
      <c r="AC537" s="72"/>
      <c r="AD537" s="72"/>
      <c r="AE537" s="72"/>
      <c r="AF537" s="72"/>
      <c r="AG537" s="73"/>
    </row>
    <row r="543" spans="1:33" ht="15.75" thickBot="1"/>
    <row r="544" spans="1:33" ht="15.75" thickBot="1">
      <c r="A544" s="23"/>
      <c r="B544" s="22"/>
      <c r="C544" s="22"/>
      <c r="D544" s="22"/>
      <c r="E544" s="22"/>
      <c r="F544" s="22"/>
      <c r="G544" s="22"/>
      <c r="H544" s="22"/>
      <c r="I544" s="22"/>
      <c r="J544" s="22"/>
      <c r="K544" s="22"/>
      <c r="L544" s="22"/>
      <c r="M544" s="22"/>
      <c r="N544" s="22"/>
      <c r="O544" s="22"/>
      <c r="P544" s="22"/>
      <c r="Q544" s="29"/>
      <c r="R544" s="30"/>
      <c r="S544" s="29"/>
      <c r="T544" s="53"/>
      <c r="U544" s="22"/>
      <c r="V544" s="53"/>
      <c r="W544" s="22"/>
      <c r="X544" s="22"/>
      <c r="Y544" s="22"/>
      <c r="Z544" s="22"/>
      <c r="AA544" s="22"/>
      <c r="AB544" s="46"/>
      <c r="AC544" s="22"/>
      <c r="AD544" s="29"/>
      <c r="AE544" s="22"/>
      <c r="AF544" s="22"/>
      <c r="AG544" s="25"/>
    </row>
    <row r="545" spans="1:33" ht="24">
      <c r="A545" s="24"/>
      <c r="B545" s="12"/>
      <c r="C545" s="13"/>
      <c r="D545" s="111" t="s">
        <v>0</v>
      </c>
      <c r="E545" s="111"/>
      <c r="F545" s="111"/>
      <c r="G545" s="111"/>
      <c r="H545" s="111"/>
      <c r="I545" s="111"/>
      <c r="J545" s="111"/>
      <c r="K545" s="111"/>
      <c r="L545" s="111"/>
      <c r="M545" s="111"/>
      <c r="N545" s="111"/>
      <c r="O545" s="111"/>
      <c r="P545" s="111"/>
      <c r="Q545" s="111"/>
      <c r="R545" s="111"/>
      <c r="S545" s="111"/>
      <c r="T545" s="111"/>
      <c r="U545" s="111"/>
      <c r="V545" s="111"/>
      <c r="W545" s="111"/>
      <c r="X545" s="111"/>
      <c r="Y545" s="111"/>
      <c r="Z545" s="111"/>
      <c r="AA545" s="111"/>
      <c r="AB545" s="111"/>
      <c r="AC545" s="111"/>
      <c r="AD545" s="111"/>
      <c r="AE545" s="13"/>
      <c r="AF545" s="14"/>
      <c r="AG545" s="26"/>
    </row>
    <row r="546" spans="1:33" ht="22.5">
      <c r="A546" s="24"/>
      <c r="B546" s="15"/>
      <c r="C546" s="16"/>
      <c r="D546" s="90" t="s">
        <v>26</v>
      </c>
      <c r="E546" s="90"/>
      <c r="F546" s="90"/>
      <c r="G546" s="90"/>
      <c r="H546" s="90"/>
      <c r="I546" s="90"/>
      <c r="J546" s="90"/>
      <c r="K546" s="90"/>
      <c r="L546" s="90"/>
      <c r="M546" s="90"/>
      <c r="N546" s="90"/>
      <c r="O546" s="90"/>
      <c r="P546" s="90"/>
      <c r="Q546" s="90"/>
      <c r="R546" s="90"/>
      <c r="S546" s="90"/>
      <c r="T546" s="90"/>
      <c r="U546" s="90"/>
      <c r="V546" s="90"/>
      <c r="W546" s="90"/>
      <c r="X546" s="90"/>
      <c r="Y546" s="90"/>
      <c r="Z546" s="90"/>
      <c r="AA546" s="90"/>
      <c r="AB546" s="90"/>
      <c r="AC546" s="90"/>
      <c r="AD546" s="90"/>
      <c r="AE546" s="16"/>
      <c r="AF546" s="17"/>
      <c r="AG546" s="26"/>
    </row>
    <row r="547" spans="1:33" ht="15.75">
      <c r="A547" s="24"/>
      <c r="B547" s="15"/>
      <c r="C547" s="16"/>
      <c r="D547" s="91" t="s">
        <v>83</v>
      </c>
      <c r="E547" s="91"/>
      <c r="F547" s="91"/>
      <c r="G547" s="91"/>
      <c r="H547" s="91"/>
      <c r="I547" s="91"/>
      <c r="J547" s="91"/>
      <c r="K547" s="91"/>
      <c r="L547" s="91"/>
      <c r="M547" s="91"/>
      <c r="N547" s="91"/>
      <c r="O547" s="91"/>
      <c r="P547" s="91"/>
      <c r="Q547" s="91"/>
      <c r="R547" s="91"/>
      <c r="S547" s="91"/>
      <c r="T547" s="91"/>
      <c r="U547" s="91"/>
      <c r="V547" s="91"/>
      <c r="W547" s="91"/>
      <c r="X547" s="91"/>
      <c r="Y547" s="91"/>
      <c r="Z547" s="91"/>
      <c r="AA547" s="91"/>
      <c r="AB547" s="91"/>
      <c r="AC547" s="91"/>
      <c r="AD547" s="91"/>
      <c r="AE547" s="16"/>
      <c r="AF547" s="17"/>
      <c r="AG547" s="26"/>
    </row>
    <row r="548" spans="1:33">
      <c r="A548" s="24"/>
      <c r="B548" s="15"/>
      <c r="C548" s="16"/>
      <c r="D548" s="61"/>
      <c r="E548" s="61"/>
      <c r="F548" s="61"/>
      <c r="G548" s="61"/>
      <c r="H548" s="61"/>
      <c r="I548" s="61"/>
      <c r="J548" s="61"/>
      <c r="K548" s="61"/>
      <c r="L548" s="61"/>
      <c r="M548" s="61"/>
      <c r="N548" s="61"/>
      <c r="O548" s="61"/>
      <c r="P548" s="61"/>
      <c r="Q548" s="31"/>
      <c r="R548" s="32"/>
      <c r="S548" s="31"/>
      <c r="T548" s="62"/>
      <c r="U548" s="61"/>
      <c r="V548" s="62"/>
      <c r="W548" s="61"/>
      <c r="X548" s="61"/>
      <c r="Y548" s="61"/>
      <c r="Z548" s="61"/>
      <c r="AA548" s="61"/>
      <c r="AB548" s="47"/>
      <c r="AC548" s="61"/>
      <c r="AD548" s="31"/>
      <c r="AE548" s="16"/>
      <c r="AF548" s="17"/>
      <c r="AG548" s="26"/>
    </row>
    <row r="549" spans="1:33" ht="15.75">
      <c r="A549" s="24"/>
      <c r="B549" s="15"/>
      <c r="C549" s="16"/>
      <c r="D549" s="91" t="s">
        <v>66</v>
      </c>
      <c r="E549" s="91"/>
      <c r="F549" s="91"/>
      <c r="G549" s="91"/>
      <c r="H549" s="91"/>
      <c r="I549" s="91"/>
      <c r="J549" s="91"/>
      <c r="K549" s="91"/>
      <c r="L549" s="91"/>
      <c r="M549" s="91"/>
      <c r="N549" s="91"/>
      <c r="O549" s="91"/>
      <c r="P549" s="91"/>
      <c r="Q549" s="91"/>
      <c r="R549" s="91"/>
      <c r="S549" s="91"/>
      <c r="T549" s="91"/>
      <c r="U549" s="91"/>
      <c r="V549" s="91"/>
      <c r="W549" s="91"/>
      <c r="X549" s="91"/>
      <c r="Y549" s="91"/>
      <c r="Z549" s="91"/>
      <c r="AA549" s="91"/>
      <c r="AB549" s="91"/>
      <c r="AC549" s="91"/>
      <c r="AD549" s="91"/>
      <c r="AE549" s="16"/>
      <c r="AF549" s="17"/>
      <c r="AG549" s="26"/>
    </row>
    <row r="550" spans="1:33">
      <c r="A550" s="24"/>
      <c r="B550" s="15"/>
      <c r="C550" s="16"/>
      <c r="D550" s="61"/>
      <c r="E550" s="61"/>
      <c r="F550" s="61"/>
      <c r="G550" s="61"/>
      <c r="H550" s="61"/>
      <c r="I550" s="61"/>
      <c r="J550" s="61"/>
      <c r="K550" s="61"/>
      <c r="L550" s="61"/>
      <c r="M550" s="61"/>
      <c r="N550" s="61"/>
      <c r="O550" s="61"/>
      <c r="P550" s="61"/>
      <c r="Q550" s="31"/>
      <c r="R550" s="32"/>
      <c r="S550" s="31"/>
      <c r="T550" s="62"/>
      <c r="U550" s="61"/>
      <c r="V550" s="62"/>
      <c r="W550" s="61"/>
      <c r="X550" s="61"/>
      <c r="Y550" s="61"/>
      <c r="Z550" s="61"/>
      <c r="AA550" s="61"/>
      <c r="AB550" s="47"/>
      <c r="AC550" s="61"/>
      <c r="AD550" s="31"/>
      <c r="AE550" s="16"/>
      <c r="AF550" s="17"/>
      <c r="AG550" s="26"/>
    </row>
    <row r="551" spans="1:33" ht="15.75">
      <c r="A551" s="24"/>
      <c r="B551" s="15"/>
      <c r="C551" s="16"/>
      <c r="D551" s="91" t="s">
        <v>67</v>
      </c>
      <c r="E551" s="91"/>
      <c r="F551" s="91"/>
      <c r="G551" s="91"/>
      <c r="H551" s="91"/>
      <c r="I551" s="91"/>
      <c r="J551" s="91"/>
      <c r="K551" s="91"/>
      <c r="L551" s="91"/>
      <c r="M551" s="91"/>
      <c r="N551" s="91"/>
      <c r="O551" s="91"/>
      <c r="P551" s="91"/>
      <c r="Q551" s="91"/>
      <c r="R551" s="91"/>
      <c r="S551" s="91"/>
      <c r="T551" s="91"/>
      <c r="U551" s="91"/>
      <c r="V551" s="91"/>
      <c r="W551" s="91"/>
      <c r="X551" s="91"/>
      <c r="Y551" s="91"/>
      <c r="Z551" s="91"/>
      <c r="AA551" s="91"/>
      <c r="AB551" s="91"/>
      <c r="AC551" s="91"/>
      <c r="AD551" s="91"/>
      <c r="AE551" s="16"/>
      <c r="AF551" s="17"/>
      <c r="AG551" s="26"/>
    </row>
    <row r="552" spans="1:33" ht="16.5" thickBot="1">
      <c r="A552" s="24"/>
      <c r="B552" s="15"/>
      <c r="C552" s="16"/>
      <c r="D552" s="60"/>
      <c r="E552" s="60"/>
      <c r="F552" s="60"/>
      <c r="G552" s="60"/>
      <c r="H552" s="60"/>
      <c r="I552" s="60"/>
      <c r="J552" s="60"/>
      <c r="K552" s="60"/>
      <c r="L552" s="60"/>
      <c r="M552" s="60"/>
      <c r="N552" s="60"/>
      <c r="O552" s="60"/>
      <c r="P552" s="60"/>
      <c r="Q552" s="33"/>
      <c r="R552" s="32"/>
      <c r="S552" s="33"/>
      <c r="T552" s="60"/>
      <c r="U552" s="60"/>
      <c r="V552" s="60"/>
      <c r="W552" s="60"/>
      <c r="X552" s="60"/>
      <c r="Y552" s="60"/>
      <c r="Z552" s="60"/>
      <c r="AA552" s="60"/>
      <c r="AB552" s="33"/>
      <c r="AC552" s="60"/>
      <c r="AD552" s="33"/>
      <c r="AE552" s="16"/>
      <c r="AF552" s="17"/>
      <c r="AG552" s="26"/>
    </row>
    <row r="553" spans="1:33" ht="15.75" thickBot="1">
      <c r="A553" s="24"/>
      <c r="B553" s="15"/>
      <c r="C553" s="8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34"/>
      <c r="R553" s="35"/>
      <c r="S553" s="34"/>
      <c r="T553" s="54"/>
      <c r="U553" s="9"/>
      <c r="V553" s="54"/>
      <c r="W553" s="9"/>
      <c r="X553" s="9"/>
      <c r="Y553" s="9"/>
      <c r="Z553" s="9"/>
      <c r="AA553" s="9"/>
      <c r="AB553" s="48"/>
      <c r="AC553" s="9"/>
      <c r="AD553" s="34"/>
      <c r="AE553" s="10"/>
      <c r="AF553" s="17"/>
      <c r="AG553" s="26"/>
    </row>
    <row r="554" spans="1:33" ht="15" customHeight="1">
      <c r="A554" s="24"/>
      <c r="B554" s="15"/>
      <c r="C554" s="5"/>
      <c r="D554" s="92" t="s">
        <v>1</v>
      </c>
      <c r="E554" s="95"/>
      <c r="F554" s="98" t="s">
        <v>20</v>
      </c>
      <c r="G554" s="99"/>
      <c r="H554" s="99"/>
      <c r="I554" s="99"/>
      <c r="J554" s="99"/>
      <c r="K554" s="99"/>
      <c r="L554" s="99"/>
      <c r="M554" s="100"/>
      <c r="N554" s="101"/>
      <c r="O554" s="98" t="s">
        <v>2</v>
      </c>
      <c r="P554" s="99"/>
      <c r="Q554" s="99"/>
      <c r="R554" s="99"/>
      <c r="S554" s="99"/>
      <c r="T554" s="99"/>
      <c r="U554" s="99"/>
      <c r="V554" s="100"/>
      <c r="W554" s="101"/>
      <c r="X554" s="98" t="s">
        <v>3</v>
      </c>
      <c r="Y554" s="99"/>
      <c r="Z554" s="99"/>
      <c r="AA554" s="99"/>
      <c r="AB554" s="99"/>
      <c r="AC554" s="99"/>
      <c r="AD554" s="104"/>
      <c r="AE554" s="4"/>
      <c r="AF554" s="17"/>
      <c r="AG554" s="26"/>
    </row>
    <row r="555" spans="1:33" ht="15" customHeight="1">
      <c r="A555" s="24"/>
      <c r="B555" s="15"/>
      <c r="C555" s="5"/>
      <c r="D555" s="93"/>
      <c r="E555" s="96"/>
      <c r="F555" s="105" t="s">
        <v>4</v>
      </c>
      <c r="G555" s="106"/>
      <c r="H555" s="105" t="s">
        <v>5</v>
      </c>
      <c r="I555" s="106"/>
      <c r="J555" s="105" t="s">
        <v>28</v>
      </c>
      <c r="K555" s="106"/>
      <c r="L555" s="105" t="s">
        <v>7</v>
      </c>
      <c r="M555" s="106"/>
      <c r="N555" s="102"/>
      <c r="O555" s="105" t="s">
        <v>8</v>
      </c>
      <c r="P555" s="106"/>
      <c r="Q555" s="105" t="s">
        <v>9</v>
      </c>
      <c r="R555" s="106"/>
      <c r="S555" s="105" t="s">
        <v>10</v>
      </c>
      <c r="T555" s="106"/>
      <c r="U555" s="105" t="s">
        <v>7</v>
      </c>
      <c r="V555" s="106"/>
      <c r="W555" s="102"/>
      <c r="X555" s="105" t="s">
        <v>11</v>
      </c>
      <c r="Y555" s="106"/>
      <c r="Z555" s="105" t="s">
        <v>6</v>
      </c>
      <c r="AA555" s="106"/>
      <c r="AB555" s="105" t="s">
        <v>12</v>
      </c>
      <c r="AC555" s="106"/>
      <c r="AD555" s="107" t="s">
        <v>19</v>
      </c>
      <c r="AE555" s="4"/>
      <c r="AF555" s="17"/>
      <c r="AG555" s="26"/>
    </row>
    <row r="556" spans="1:33" ht="15" customHeight="1">
      <c r="A556" s="24"/>
      <c r="B556" s="15"/>
      <c r="C556" s="5"/>
      <c r="D556" s="94"/>
      <c r="E556" s="96"/>
      <c r="F556" s="2">
        <v>0.1</v>
      </c>
      <c r="G556" s="3" t="s">
        <v>13</v>
      </c>
      <c r="H556" s="2">
        <v>0.1</v>
      </c>
      <c r="I556" s="3" t="s">
        <v>13</v>
      </c>
      <c r="J556" s="2">
        <v>0.3</v>
      </c>
      <c r="K556" s="3" t="s">
        <v>13</v>
      </c>
      <c r="L556" s="2">
        <v>0.5</v>
      </c>
      <c r="M556" s="3" t="s">
        <v>13</v>
      </c>
      <c r="N556" s="102"/>
      <c r="O556" s="2">
        <v>0.1</v>
      </c>
      <c r="P556" s="3" t="s">
        <v>13</v>
      </c>
      <c r="Q556" s="2">
        <v>0.1</v>
      </c>
      <c r="R556" s="3" t="s">
        <v>13</v>
      </c>
      <c r="S556" s="2">
        <v>0.3</v>
      </c>
      <c r="T556" s="3" t="s">
        <v>13</v>
      </c>
      <c r="U556" s="2">
        <v>0.5</v>
      </c>
      <c r="V556" s="3" t="s">
        <v>13</v>
      </c>
      <c r="W556" s="102"/>
      <c r="X556" s="2">
        <v>0.4</v>
      </c>
      <c r="Y556" s="3" t="s">
        <v>13</v>
      </c>
      <c r="Z556" s="2">
        <v>0.6</v>
      </c>
      <c r="AA556" s="3" t="s">
        <v>13</v>
      </c>
      <c r="AB556" s="2">
        <v>1</v>
      </c>
      <c r="AC556" s="3" t="s">
        <v>13</v>
      </c>
      <c r="AD556" s="108"/>
      <c r="AE556" s="4"/>
      <c r="AF556" s="17"/>
      <c r="AG556" s="26"/>
    </row>
    <row r="557" spans="1:33">
      <c r="A557" s="24"/>
      <c r="B557" s="15"/>
      <c r="C557" s="5"/>
      <c r="D557" s="27" t="s">
        <v>14</v>
      </c>
      <c r="E557" s="96"/>
      <c r="F557" s="3">
        <v>8.5</v>
      </c>
      <c r="G557" s="3" t="s">
        <v>34</v>
      </c>
      <c r="H557" s="3">
        <v>8.4</v>
      </c>
      <c r="I557" s="3" t="s">
        <v>34</v>
      </c>
      <c r="J557" s="3">
        <v>24</v>
      </c>
      <c r="K557" s="3" t="s">
        <v>32</v>
      </c>
      <c r="L557" s="3">
        <f>F557+H557+J557</f>
        <v>40.9</v>
      </c>
      <c r="M557" s="3" t="str">
        <f>IF(L557&gt;=45.5,"A1",IF(L557&gt;=40.5,"A2", IF(L557&gt;=35.5,"B1",IF(L557&gt;=30.5,"B2", IF(L557&gt;=25.5,"C1",IF(L557&gt;=20.5,"C2",IF(L557&gt;=16.5,"D",IF(L557&gt;=10.5,"E1",IF(L557&gt;=10.4,"E2")))))))))</f>
        <v>A2</v>
      </c>
      <c r="N557" s="102"/>
      <c r="O557" s="3">
        <v>8.4</v>
      </c>
      <c r="P557" s="3" t="s">
        <v>34</v>
      </c>
      <c r="Q557" s="3">
        <v>7.6</v>
      </c>
      <c r="R557" s="3" t="s">
        <v>32</v>
      </c>
      <c r="S557" s="44">
        <v>21.9</v>
      </c>
      <c r="T557" s="3" t="str">
        <f>IF(S557&gt;=27.3,"A1",IF(S557&gt;=24.3,"A2", IF(S557&gt;=21.3,"B1",IF(S557&gt;=18.3,"B2", IF(S557&gt;=15.3,"C1",IF(S557&gt;=12.3,"C2",IF(S557&gt;=9.9,"D",IF(S557&gt;=6.3,"E1",IF(S557&gt;=6.2,"E2")))))))))</f>
        <v>B1</v>
      </c>
      <c r="U557" s="3">
        <f>O557+Q557+S557</f>
        <v>37.9</v>
      </c>
      <c r="V557" s="3" t="str">
        <f>IF(U557&gt;=45.5,"A1",IF(U557&gt;=40.5,"A2", IF(U557&gt;=35.5,"B1",IF(U557&gt;=30.5,"B2", IF(U557&gt;=25.5,"C1",IF(U557&gt;=20.5,"C2",IF(U557&gt;=16.5,"D",IF(U557&gt;=10.5,"E1",IF(U557&gt;=10.4,"E2")))))))))</f>
        <v>B1</v>
      </c>
      <c r="W557" s="102"/>
      <c r="X557" s="3">
        <f t="shared" ref="X557:X563" si="164">SUM(F557,H557,O557,Q557)</f>
        <v>32.9</v>
      </c>
      <c r="Y557" s="3" t="str">
        <f>IF(X557&gt;=36.4,"A1",IF(X557&gt;=32.4,"A2", IF(X557&gt;=28.4,"B1",IF(X557&gt;=24.4,"B2", IF(X557&gt;=20.4,"C1",IF(X557&gt;=16.4,"C2",IF(X557&gt;=13.2,"D",IF(X557&gt;=8.4,"E1",IF(X557&gt;=8.3,"E2")))))))))</f>
        <v>A2</v>
      </c>
      <c r="Z557" s="3">
        <f>J557+S557</f>
        <v>45.9</v>
      </c>
      <c r="AA557" s="3" t="str">
        <f>IF(Z557&gt;=54.5,"A1",IF(Z557&gt;=48.5,"A2", IF(Z557&gt;=42.5,"B1",IF(Z557&gt;=36.5,"B2", IF(Z557&gt;=30.5,"C1",IF(Z557&gt;=24.5,"C2",IF(Z557&gt;=19.8,"D",IF(Z557&gt;=12.6,"E1",IF(Z557&gt;=12.5,"E2")))))))))</f>
        <v>B1</v>
      </c>
      <c r="AB557" s="64">
        <f>L557+U557</f>
        <v>78.8</v>
      </c>
      <c r="AC557" s="3" t="str">
        <f>IF(AB557&gt;=91,"A1",IF(AB557&gt;=81,"A2", IF(AB557&gt;=71,"B1",IF(AB557&gt;=61,"B2", IF(AB557&gt;=51,"C1",IF(AB557&gt;=41,"C2",IF(AB557&gt;=33,"D",IF(AB557&gt;=21,"E1",IF(AB557&gt;=20,"E2")))))))))</f>
        <v>B1</v>
      </c>
      <c r="AD557" s="63">
        <v>8</v>
      </c>
      <c r="AE557" s="4"/>
      <c r="AF557" s="17"/>
      <c r="AG557" s="26"/>
    </row>
    <row r="558" spans="1:33">
      <c r="A558" s="24"/>
      <c r="B558" s="15"/>
      <c r="C558" s="5"/>
      <c r="D558" s="27" t="s">
        <v>15</v>
      </c>
      <c r="E558" s="96"/>
      <c r="F558" s="3">
        <v>8.5</v>
      </c>
      <c r="G558" s="3" t="s">
        <v>34</v>
      </c>
      <c r="H558" s="3">
        <v>9</v>
      </c>
      <c r="I558" s="3" t="s">
        <v>34</v>
      </c>
      <c r="J558" s="3">
        <v>27.6</v>
      </c>
      <c r="K558" s="3" t="s">
        <v>31</v>
      </c>
      <c r="L558" s="3">
        <f t="shared" ref="L558:L563" si="165">F558+H558+J558</f>
        <v>45.1</v>
      </c>
      <c r="M558" s="3" t="str">
        <f t="shared" ref="M558:M563" si="166">IF(L558&gt;=45.5,"A1",IF(L558&gt;=40.5,"A2", IF(L558&gt;=35.5,"B1",IF(L558&gt;=30.5,"B2", IF(L558&gt;=25.5,"C1",IF(L558&gt;=20.5,"C2",IF(L558&gt;=16.5,"D",IF(L558&gt;=10.5,"E1",IF(L558&gt;=10.4,"E2")))))))))</f>
        <v>A2</v>
      </c>
      <c r="N558" s="102"/>
      <c r="O558" s="3">
        <v>9.9</v>
      </c>
      <c r="P558" s="3" t="s">
        <v>31</v>
      </c>
      <c r="Q558" s="3">
        <v>9.6</v>
      </c>
      <c r="R558" s="3" t="s">
        <v>31</v>
      </c>
      <c r="S558" s="44">
        <v>28.5</v>
      </c>
      <c r="T558" s="3" t="str">
        <f t="shared" ref="T558:T565" si="167">IF(S558&gt;=27.3,"A1",IF(S558&gt;=24.3,"A2", IF(S558&gt;=21.3,"B1",IF(S558&gt;=18.3,"B2", IF(S558&gt;=15.3,"C1",IF(S558&gt;=12.3,"C2",IF(S558&gt;=9.9,"D",IF(S558&gt;=6.3,"E1",IF(S558&gt;=6.2,"E2")))))))))</f>
        <v>A1</v>
      </c>
      <c r="U558" s="3">
        <f t="shared" ref="U558:U563" si="168">O558+Q558+S558</f>
        <v>48</v>
      </c>
      <c r="V558" s="3" t="str">
        <f t="shared" ref="V558:V563" si="169">IF(U558&gt;=45.5,"A1",IF(U558&gt;=40.5,"A2", IF(U558&gt;=35.5,"B1",IF(U558&gt;=30.5,"B2", IF(U558&gt;=25.5,"C1",IF(U558&gt;=20.5,"C2",IF(U558&gt;=16.5,"D",IF(U558&gt;=10.5,"E1",IF(U558&gt;=10.4,"E2")))))))))</f>
        <v>A1</v>
      </c>
      <c r="W558" s="102"/>
      <c r="X558" s="3">
        <f t="shared" si="164"/>
        <v>37</v>
      </c>
      <c r="Y558" s="3" t="str">
        <f t="shared" ref="Y558:Y563" si="170">IF(X558&gt;=36.4,"A1",IF(X558&gt;=32.4,"A2", IF(X558&gt;=28.4,"B1",IF(X558&gt;=24.4,"B2", IF(X558&gt;=20.4,"C1",IF(X558&gt;=16.4,"C2",IF(X558&gt;=13.2,"D",IF(X558&gt;=8.4,"E1",IF(X558&gt;=8.3,"E2")))))))))</f>
        <v>A1</v>
      </c>
      <c r="Z558" s="3">
        <f t="shared" ref="Z558:Z565" si="171">J558+S558</f>
        <v>56.1</v>
      </c>
      <c r="AA558" s="3" t="str">
        <f t="shared" ref="AA558:AA565" si="172">IF(Z558&gt;=54.5,"A1",IF(Z558&gt;=48.5,"A2", IF(Z558&gt;=42.5,"B1",IF(Z558&gt;=36.5,"B2", IF(Z558&gt;=30.5,"C1",IF(Z558&gt;=24.5,"C2",IF(Z558&gt;=19.8,"D",IF(Z558&gt;=12.6,"E1",IF(Z558&gt;=12.5,"E2")))))))))</f>
        <v>A1</v>
      </c>
      <c r="AB558" s="64">
        <f t="shared" ref="AB558:AB563" si="173">L558+U558</f>
        <v>93.1</v>
      </c>
      <c r="AC558" s="3" t="str">
        <f t="shared" ref="AC558:AC563" si="174">IF(AB558&gt;=91,"A1",IF(AB558&gt;=81,"A2", IF(AB558&gt;=71,"B1",IF(AB558&gt;=61,"B2", IF(AB558&gt;=51,"C1",IF(AB558&gt;=41,"C2",IF(AB558&gt;=33,"D",IF(AB558&gt;=21,"E1",IF(AB558&gt;=20,"E2")))))))))</f>
        <v>A1</v>
      </c>
      <c r="AD558" s="63">
        <v>10</v>
      </c>
      <c r="AE558" s="4"/>
      <c r="AF558" s="17"/>
      <c r="AG558" s="26"/>
    </row>
    <row r="559" spans="1:33">
      <c r="A559" s="24"/>
      <c r="B559" s="15"/>
      <c r="C559" s="5"/>
      <c r="D559" s="27" t="s">
        <v>16</v>
      </c>
      <c r="E559" s="96"/>
      <c r="F559" s="3">
        <v>8</v>
      </c>
      <c r="G559" s="3" t="s">
        <v>32</v>
      </c>
      <c r="H559" s="3">
        <v>6</v>
      </c>
      <c r="I559" s="3" t="s">
        <v>35</v>
      </c>
      <c r="J559" s="3">
        <v>17.100000000000001</v>
      </c>
      <c r="K559" s="3" t="s">
        <v>35</v>
      </c>
      <c r="L559" s="3">
        <f t="shared" si="165"/>
        <v>31.1</v>
      </c>
      <c r="M559" s="3" t="str">
        <f t="shared" si="166"/>
        <v>B2</v>
      </c>
      <c r="N559" s="102"/>
      <c r="O559" s="3">
        <v>7.6</v>
      </c>
      <c r="P559" s="3" t="s">
        <v>32</v>
      </c>
      <c r="Q559" s="3">
        <v>7.8</v>
      </c>
      <c r="R559" s="3" t="s">
        <v>32</v>
      </c>
      <c r="S559" s="44">
        <v>25.5</v>
      </c>
      <c r="T559" s="3" t="str">
        <f t="shared" si="167"/>
        <v>A2</v>
      </c>
      <c r="U559" s="3">
        <f t="shared" si="168"/>
        <v>40.9</v>
      </c>
      <c r="V559" s="3" t="str">
        <f t="shared" si="169"/>
        <v>A2</v>
      </c>
      <c r="W559" s="102"/>
      <c r="X559" s="3">
        <f t="shared" si="164"/>
        <v>29.400000000000002</v>
      </c>
      <c r="Y559" s="3" t="str">
        <f t="shared" si="170"/>
        <v>B1</v>
      </c>
      <c r="Z559" s="3">
        <f t="shared" si="171"/>
        <v>42.6</v>
      </c>
      <c r="AA559" s="3" t="str">
        <f t="shared" si="172"/>
        <v>B1</v>
      </c>
      <c r="AB559" s="64">
        <f t="shared" si="173"/>
        <v>72</v>
      </c>
      <c r="AC559" s="3" t="str">
        <f t="shared" si="174"/>
        <v>B1</v>
      </c>
      <c r="AD559" s="63">
        <v>8</v>
      </c>
      <c r="AE559" s="4"/>
      <c r="AF559" s="17"/>
      <c r="AG559" s="26"/>
    </row>
    <row r="560" spans="1:33">
      <c r="A560" s="24"/>
      <c r="B560" s="15"/>
      <c r="C560" s="5"/>
      <c r="D560" s="27" t="s">
        <v>29</v>
      </c>
      <c r="E560" s="96"/>
      <c r="F560" s="3">
        <v>8.6</v>
      </c>
      <c r="G560" s="3" t="s">
        <v>34</v>
      </c>
      <c r="H560" s="3">
        <v>5.3</v>
      </c>
      <c r="I560" s="3" t="s">
        <v>35</v>
      </c>
      <c r="J560" s="3">
        <v>13.2</v>
      </c>
      <c r="K560" s="3" t="s">
        <v>36</v>
      </c>
      <c r="L560" s="3">
        <f t="shared" si="165"/>
        <v>27.099999999999998</v>
      </c>
      <c r="M560" s="3" t="str">
        <f t="shared" si="166"/>
        <v>C1</v>
      </c>
      <c r="N560" s="102"/>
      <c r="O560" s="3">
        <v>8</v>
      </c>
      <c r="P560" s="3" t="s">
        <v>32</v>
      </c>
      <c r="Q560" s="3">
        <v>7.8</v>
      </c>
      <c r="R560" s="3" t="s">
        <v>32</v>
      </c>
      <c r="S560" s="44">
        <v>26.4</v>
      </c>
      <c r="T560" s="3" t="str">
        <f t="shared" si="167"/>
        <v>A2</v>
      </c>
      <c r="U560" s="3">
        <f t="shared" si="168"/>
        <v>42.2</v>
      </c>
      <c r="V560" s="3" t="str">
        <f t="shared" si="169"/>
        <v>A2</v>
      </c>
      <c r="W560" s="102"/>
      <c r="X560" s="3">
        <f t="shared" si="164"/>
        <v>29.7</v>
      </c>
      <c r="Y560" s="3" t="str">
        <f t="shared" si="170"/>
        <v>B1</v>
      </c>
      <c r="Z560" s="3">
        <f t="shared" si="171"/>
        <v>39.599999999999994</v>
      </c>
      <c r="AA560" s="3" t="str">
        <f t="shared" si="172"/>
        <v>B2</v>
      </c>
      <c r="AB560" s="64">
        <f t="shared" si="173"/>
        <v>69.3</v>
      </c>
      <c r="AC560" s="3" t="str">
        <f t="shared" si="174"/>
        <v>B2</v>
      </c>
      <c r="AD560" s="63">
        <v>7</v>
      </c>
      <c r="AE560" s="4"/>
      <c r="AF560" s="17"/>
      <c r="AG560" s="26"/>
    </row>
    <row r="561" spans="1:33">
      <c r="A561" s="24"/>
      <c r="B561" s="15"/>
      <c r="C561" s="5"/>
      <c r="D561" s="27"/>
      <c r="E561" s="96"/>
      <c r="F561" s="3"/>
      <c r="G561" s="3"/>
      <c r="H561" s="3"/>
      <c r="I561" s="3"/>
      <c r="J561" s="3"/>
      <c r="K561" s="3"/>
      <c r="L561" s="3"/>
      <c r="M561" s="3"/>
      <c r="N561" s="102"/>
      <c r="O561" s="3"/>
      <c r="P561" s="3"/>
      <c r="Q561" s="3"/>
      <c r="R561" s="3"/>
      <c r="S561" s="44"/>
      <c r="T561" s="3"/>
      <c r="U561" s="3"/>
      <c r="V561" s="3"/>
      <c r="W561" s="102"/>
      <c r="X561" s="3"/>
      <c r="Y561" s="3"/>
      <c r="Z561" s="3"/>
      <c r="AA561" s="3"/>
      <c r="AB561" s="64"/>
      <c r="AC561" s="3"/>
      <c r="AD561" s="63"/>
      <c r="AE561" s="4"/>
      <c r="AF561" s="17"/>
      <c r="AG561" s="26"/>
    </row>
    <row r="562" spans="1:33">
      <c r="A562" s="24"/>
      <c r="B562" s="15"/>
      <c r="C562" s="5"/>
      <c r="D562" s="27"/>
      <c r="E562" s="96"/>
      <c r="F562" s="3"/>
      <c r="G562" s="3"/>
      <c r="H562" s="3"/>
      <c r="I562" s="3"/>
      <c r="J562" s="3"/>
      <c r="K562" s="3"/>
      <c r="L562" s="3"/>
      <c r="M562" s="3"/>
      <c r="N562" s="102"/>
      <c r="O562" s="3"/>
      <c r="P562" s="3"/>
      <c r="Q562" s="3"/>
      <c r="R562" s="3"/>
      <c r="S562" s="44"/>
      <c r="T562" s="3"/>
      <c r="U562" s="3"/>
      <c r="V562" s="3"/>
      <c r="W562" s="102"/>
      <c r="X562" s="3"/>
      <c r="Y562" s="3"/>
      <c r="Z562" s="3"/>
      <c r="AA562" s="3"/>
      <c r="AB562" s="64"/>
      <c r="AC562" s="3"/>
      <c r="AD562" s="63"/>
      <c r="AE562" s="4"/>
      <c r="AF562" s="17"/>
      <c r="AG562" s="26"/>
    </row>
    <row r="563" spans="1:33">
      <c r="A563" s="24"/>
      <c r="B563" s="15"/>
      <c r="C563" s="5"/>
      <c r="D563" s="27" t="s">
        <v>17</v>
      </c>
      <c r="E563" s="96"/>
      <c r="F563" s="3">
        <v>8.1999999999999993</v>
      </c>
      <c r="G563" s="3" t="s">
        <v>34</v>
      </c>
      <c r="H563" s="3">
        <v>9.6</v>
      </c>
      <c r="I563" s="3" t="s">
        <v>31</v>
      </c>
      <c r="J563" s="3">
        <v>11.4</v>
      </c>
      <c r="K563" s="3" t="s">
        <v>37</v>
      </c>
      <c r="L563" s="3">
        <f t="shared" si="165"/>
        <v>29.199999999999996</v>
      </c>
      <c r="M563" s="3" t="str">
        <f t="shared" si="166"/>
        <v>C1</v>
      </c>
      <c r="N563" s="102"/>
      <c r="O563" s="44">
        <v>7.2</v>
      </c>
      <c r="P563" s="44" t="s">
        <v>32</v>
      </c>
      <c r="Q563" s="44">
        <v>7</v>
      </c>
      <c r="R563" s="3" t="s">
        <v>33</v>
      </c>
      <c r="S563" s="44">
        <v>19.600000000000001</v>
      </c>
      <c r="T563" s="3" t="str">
        <f t="shared" si="167"/>
        <v>B2</v>
      </c>
      <c r="U563" s="3">
        <f t="shared" si="168"/>
        <v>33.799999999999997</v>
      </c>
      <c r="V563" s="3" t="str">
        <f t="shared" si="169"/>
        <v>B2</v>
      </c>
      <c r="W563" s="102"/>
      <c r="X563" s="3">
        <f t="shared" si="164"/>
        <v>31.999999999999996</v>
      </c>
      <c r="Y563" s="3" t="str">
        <f t="shared" si="170"/>
        <v>B1</v>
      </c>
      <c r="Z563" s="3">
        <f t="shared" si="171"/>
        <v>31</v>
      </c>
      <c r="AA563" s="3" t="str">
        <f t="shared" si="172"/>
        <v>C1</v>
      </c>
      <c r="AB563" s="64">
        <f t="shared" si="173"/>
        <v>62.999999999999993</v>
      </c>
      <c r="AC563" s="3" t="str">
        <f t="shared" si="174"/>
        <v>B2</v>
      </c>
      <c r="AD563" s="63">
        <v>7</v>
      </c>
      <c r="AE563" s="4"/>
      <c r="AF563" s="17"/>
      <c r="AG563" s="26"/>
    </row>
    <row r="564" spans="1:33">
      <c r="A564" s="24"/>
      <c r="B564" s="15"/>
      <c r="C564" s="5"/>
      <c r="D564" s="27" t="s">
        <v>30</v>
      </c>
      <c r="E564" s="96"/>
      <c r="F564" s="3"/>
      <c r="G564" s="3"/>
      <c r="H564" s="3"/>
      <c r="I564" s="3"/>
      <c r="J564" s="3">
        <v>13.2</v>
      </c>
      <c r="K564" s="3" t="s">
        <v>36</v>
      </c>
      <c r="L564" s="3"/>
      <c r="M564" s="3"/>
      <c r="N564" s="102"/>
      <c r="O564" s="44"/>
      <c r="P564" s="44"/>
      <c r="Q564" s="44"/>
      <c r="R564" s="3"/>
      <c r="S564" s="44">
        <v>24</v>
      </c>
      <c r="T564" s="3" t="str">
        <f t="shared" si="167"/>
        <v>B1</v>
      </c>
      <c r="U564" s="3"/>
      <c r="V564" s="3"/>
      <c r="W564" s="102"/>
      <c r="X564" s="3"/>
      <c r="Y564" s="3"/>
      <c r="Z564" s="3">
        <f t="shared" si="171"/>
        <v>37.200000000000003</v>
      </c>
      <c r="AA564" s="3" t="str">
        <f t="shared" si="172"/>
        <v>B2</v>
      </c>
      <c r="AB564" s="64"/>
      <c r="AC564" s="3"/>
      <c r="AD564" s="63"/>
      <c r="AE564" s="4"/>
      <c r="AF564" s="17"/>
      <c r="AG564" s="26"/>
    </row>
    <row r="565" spans="1:33">
      <c r="A565" s="24"/>
      <c r="B565" s="15"/>
      <c r="C565" s="5"/>
      <c r="D565" s="27" t="s">
        <v>79</v>
      </c>
      <c r="E565" s="96"/>
      <c r="F565" s="3"/>
      <c r="G565" s="3"/>
      <c r="H565" s="3"/>
      <c r="I565" s="3"/>
      <c r="J565" s="3">
        <v>10.1</v>
      </c>
      <c r="K565" s="3" t="s">
        <v>37</v>
      </c>
      <c r="L565" s="3"/>
      <c r="M565" s="3"/>
      <c r="N565" s="102"/>
      <c r="O565" s="44"/>
      <c r="P565" s="44"/>
      <c r="Q565" s="44"/>
      <c r="R565" s="3"/>
      <c r="S565" s="44">
        <v>21.6</v>
      </c>
      <c r="T565" s="3" t="str">
        <f t="shared" si="167"/>
        <v>B1</v>
      </c>
      <c r="U565" s="3"/>
      <c r="V565" s="3"/>
      <c r="W565" s="102"/>
      <c r="X565" s="3"/>
      <c r="Y565" s="3"/>
      <c r="Z565" s="3">
        <f t="shared" si="171"/>
        <v>31.700000000000003</v>
      </c>
      <c r="AA565" s="3" t="str">
        <f t="shared" si="172"/>
        <v>C1</v>
      </c>
      <c r="AB565" s="64"/>
      <c r="AC565" s="3"/>
      <c r="AD565" s="63"/>
      <c r="AE565" s="4"/>
      <c r="AF565" s="17"/>
      <c r="AG565" s="26"/>
    </row>
    <row r="566" spans="1:33">
      <c r="A566" s="24"/>
      <c r="B566" s="15"/>
      <c r="C566" s="5"/>
      <c r="D566" s="109" t="s">
        <v>18</v>
      </c>
      <c r="E566" s="96"/>
      <c r="F566" s="82"/>
      <c r="G566" s="83"/>
      <c r="H566" s="82"/>
      <c r="I566" s="83"/>
      <c r="J566" s="82"/>
      <c r="K566" s="83"/>
      <c r="L566" s="82"/>
      <c r="M566" s="83"/>
      <c r="N566" s="102"/>
      <c r="O566" s="86"/>
      <c r="P566" s="87"/>
      <c r="Q566" s="86"/>
      <c r="R566" s="87"/>
      <c r="S566" s="86"/>
      <c r="T566" s="87"/>
      <c r="U566" s="86"/>
      <c r="V566" s="87"/>
      <c r="W566" s="102"/>
      <c r="X566" s="74" t="s">
        <v>99</v>
      </c>
      <c r="Y566" s="75"/>
      <c r="Z566" s="74"/>
      <c r="AA566" s="75"/>
      <c r="AB566" s="74"/>
      <c r="AC566" s="75"/>
      <c r="AD566" s="78"/>
      <c r="AE566" s="4"/>
      <c r="AF566" s="17"/>
      <c r="AG566" s="26"/>
    </row>
    <row r="567" spans="1:33" ht="15.75" thickBot="1">
      <c r="A567" s="24"/>
      <c r="B567" s="15"/>
      <c r="C567" s="5"/>
      <c r="D567" s="110"/>
      <c r="E567" s="97"/>
      <c r="F567" s="84"/>
      <c r="G567" s="85"/>
      <c r="H567" s="84"/>
      <c r="I567" s="85"/>
      <c r="J567" s="84"/>
      <c r="K567" s="85"/>
      <c r="L567" s="84"/>
      <c r="M567" s="85"/>
      <c r="N567" s="103"/>
      <c r="O567" s="88"/>
      <c r="P567" s="89"/>
      <c r="Q567" s="88"/>
      <c r="R567" s="89"/>
      <c r="S567" s="88"/>
      <c r="T567" s="89"/>
      <c r="U567" s="88"/>
      <c r="V567" s="89"/>
      <c r="W567" s="103"/>
      <c r="X567" s="76"/>
      <c r="Y567" s="77"/>
      <c r="Z567" s="76"/>
      <c r="AA567" s="77"/>
      <c r="AB567" s="76"/>
      <c r="AC567" s="77"/>
      <c r="AD567" s="79"/>
      <c r="AE567" s="4"/>
      <c r="AF567" s="17"/>
      <c r="AG567" s="26"/>
    </row>
    <row r="568" spans="1:33" ht="15.75" thickBot="1">
      <c r="A568" s="24"/>
      <c r="B568" s="15"/>
      <c r="C568" s="6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36"/>
      <c r="R568" s="37"/>
      <c r="S568" s="36"/>
      <c r="T568" s="55"/>
      <c r="U568" s="7"/>
      <c r="V568" s="55"/>
      <c r="W568" s="7"/>
      <c r="X568" s="7"/>
      <c r="Y568" s="7"/>
      <c r="Z568" s="7"/>
      <c r="AA568" s="7"/>
      <c r="AB568" s="49"/>
      <c r="AC568" s="7"/>
      <c r="AD568" s="36"/>
      <c r="AE568" s="11"/>
      <c r="AF568" s="17"/>
      <c r="AG568" s="26"/>
    </row>
    <row r="569" spans="1:33">
      <c r="A569" s="24"/>
      <c r="B569" s="15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31"/>
      <c r="R569" s="32"/>
      <c r="S569" s="31"/>
      <c r="T569" s="56"/>
      <c r="U569" s="16"/>
      <c r="V569" s="56"/>
      <c r="W569" s="16"/>
      <c r="X569" s="16"/>
      <c r="Y569" s="16"/>
      <c r="Z569" s="16"/>
      <c r="AA569" s="16"/>
      <c r="AB569" s="47"/>
      <c r="AC569" s="16"/>
      <c r="AD569" s="31"/>
      <c r="AE569" s="16"/>
      <c r="AF569" s="17"/>
      <c r="AG569" s="26"/>
    </row>
    <row r="570" spans="1:33">
      <c r="A570" s="24"/>
      <c r="B570" s="15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31"/>
      <c r="R570" s="32"/>
      <c r="S570" s="31"/>
      <c r="T570" s="56"/>
      <c r="U570" s="16"/>
      <c r="V570" s="56"/>
      <c r="W570" s="16"/>
      <c r="X570" s="16"/>
      <c r="Y570" s="16"/>
      <c r="Z570" s="16"/>
      <c r="AA570" s="16"/>
      <c r="AB570" s="47"/>
      <c r="AC570" s="16"/>
      <c r="AD570" s="31"/>
      <c r="AE570" s="16"/>
      <c r="AF570" s="17"/>
      <c r="AG570" s="26"/>
    </row>
    <row r="571" spans="1:33">
      <c r="A571" s="24"/>
      <c r="B571" s="15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31"/>
      <c r="R571" s="70" t="s">
        <v>116</v>
      </c>
      <c r="S571" s="70"/>
      <c r="T571" s="70"/>
      <c r="U571" s="70"/>
      <c r="V571" s="70"/>
      <c r="W571" s="16"/>
      <c r="X571" s="16"/>
      <c r="Y571" s="16"/>
      <c r="Z571" s="16"/>
      <c r="AA571" s="70"/>
      <c r="AB571" s="70"/>
      <c r="AC571" s="70"/>
      <c r="AD571" s="70"/>
      <c r="AE571" s="16"/>
      <c r="AF571" s="17"/>
      <c r="AG571" s="26"/>
    </row>
    <row r="572" spans="1:33">
      <c r="A572" s="24"/>
      <c r="B572" s="15"/>
      <c r="C572" s="16"/>
      <c r="D572" s="80" t="s">
        <v>24</v>
      </c>
      <c r="E572" s="80"/>
      <c r="F572" s="80"/>
      <c r="G572" s="80"/>
      <c r="H572" s="16"/>
      <c r="I572" s="80" t="s">
        <v>24</v>
      </c>
      <c r="J572" s="80"/>
      <c r="K572" s="80"/>
      <c r="L572" s="80"/>
      <c r="M572" s="80"/>
      <c r="N572" s="16"/>
      <c r="O572" s="16"/>
      <c r="P572" s="16"/>
      <c r="Q572" s="31"/>
      <c r="R572" s="80" t="s">
        <v>25</v>
      </c>
      <c r="S572" s="80"/>
      <c r="T572" s="80"/>
      <c r="U572" s="80"/>
      <c r="V572" s="80"/>
      <c r="W572" s="16"/>
      <c r="X572" s="16"/>
      <c r="Y572" s="16"/>
      <c r="Z572" s="81" t="s">
        <v>25</v>
      </c>
      <c r="AA572" s="81"/>
      <c r="AB572" s="81"/>
      <c r="AC572" s="81"/>
      <c r="AD572" s="31"/>
      <c r="AE572" s="16"/>
      <c r="AF572" s="17"/>
      <c r="AG572" s="26"/>
    </row>
    <row r="573" spans="1:33">
      <c r="A573" s="24"/>
      <c r="B573" s="15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31"/>
      <c r="R573" s="32"/>
      <c r="S573" s="31"/>
      <c r="T573" s="56"/>
      <c r="U573" s="16"/>
      <c r="V573" s="56"/>
      <c r="W573" s="16"/>
      <c r="X573" s="16"/>
      <c r="Y573" s="16"/>
      <c r="Z573" s="16"/>
      <c r="AA573" s="16"/>
      <c r="AB573" s="47"/>
      <c r="AC573" s="16"/>
      <c r="AD573" s="31"/>
      <c r="AE573" s="16"/>
      <c r="AF573" s="17"/>
      <c r="AG573" s="26"/>
    </row>
    <row r="574" spans="1:33">
      <c r="A574" s="24"/>
      <c r="B574" s="15"/>
      <c r="C574" s="16"/>
      <c r="D574" s="18" t="s">
        <v>27</v>
      </c>
      <c r="E574" s="18"/>
      <c r="F574" s="18"/>
      <c r="G574" s="18"/>
      <c r="H574" s="18"/>
      <c r="I574" s="69" t="s">
        <v>22</v>
      </c>
      <c r="J574" s="69"/>
      <c r="K574" s="69"/>
      <c r="L574" s="69"/>
      <c r="M574" s="69"/>
      <c r="N574" s="69"/>
      <c r="O574" s="69"/>
      <c r="P574" s="18"/>
      <c r="Q574" s="31"/>
      <c r="R574" s="70" t="s">
        <v>21</v>
      </c>
      <c r="S574" s="70"/>
      <c r="T574" s="70"/>
      <c r="U574" s="70"/>
      <c r="V574" s="70"/>
      <c r="W574" s="70"/>
      <c r="X574" s="18"/>
      <c r="Y574" s="70" t="s">
        <v>23</v>
      </c>
      <c r="Z574" s="70"/>
      <c r="AA574" s="70"/>
      <c r="AB574" s="70"/>
      <c r="AC574" s="70"/>
      <c r="AD574" s="70"/>
      <c r="AE574" s="16"/>
      <c r="AF574" s="17"/>
      <c r="AG574" s="26"/>
    </row>
    <row r="575" spans="1:33" ht="15.75" thickBot="1">
      <c r="A575" s="24"/>
      <c r="B575" s="19"/>
      <c r="C575" s="20"/>
      <c r="D575" s="20"/>
      <c r="E575" s="20"/>
      <c r="F575" s="20"/>
      <c r="G575" s="20"/>
      <c r="H575" s="20"/>
      <c r="I575" s="20"/>
      <c r="J575" s="20"/>
      <c r="K575" s="20"/>
      <c r="L575" s="20"/>
      <c r="M575" s="20"/>
      <c r="N575" s="20"/>
      <c r="O575" s="20"/>
      <c r="P575" s="20"/>
      <c r="Q575" s="38"/>
      <c r="R575" s="39"/>
      <c r="S575" s="38"/>
      <c r="T575" s="57"/>
      <c r="U575" s="20"/>
      <c r="V575" s="57"/>
      <c r="W575" s="20"/>
      <c r="X575" s="20"/>
      <c r="Y575" s="20"/>
      <c r="Z575" s="20"/>
      <c r="AA575" s="20"/>
      <c r="AB575" s="50"/>
      <c r="AC575" s="20"/>
      <c r="AD575" s="38"/>
      <c r="AE575" s="20"/>
      <c r="AF575" s="21"/>
      <c r="AG575" s="26"/>
    </row>
    <row r="576" spans="1:33" ht="15.75" thickBot="1">
      <c r="A576" s="71"/>
      <c r="B576" s="72"/>
      <c r="C576" s="72"/>
      <c r="D576" s="72"/>
      <c r="E576" s="72"/>
      <c r="F576" s="72"/>
      <c r="G576" s="72"/>
      <c r="H576" s="72"/>
      <c r="I576" s="72"/>
      <c r="J576" s="72"/>
      <c r="K576" s="72"/>
      <c r="L576" s="72"/>
      <c r="M576" s="72"/>
      <c r="N576" s="72"/>
      <c r="O576" s="72"/>
      <c r="P576" s="72"/>
      <c r="Q576" s="72"/>
      <c r="R576" s="72"/>
      <c r="S576" s="72"/>
      <c r="T576" s="72"/>
      <c r="U576" s="72"/>
      <c r="V576" s="72"/>
      <c r="W576" s="72"/>
      <c r="X576" s="72"/>
      <c r="Y576" s="72"/>
      <c r="Z576" s="72"/>
      <c r="AA576" s="72"/>
      <c r="AB576" s="72"/>
      <c r="AC576" s="72"/>
      <c r="AD576" s="72"/>
      <c r="AE576" s="72"/>
      <c r="AF576" s="72"/>
      <c r="AG576" s="73"/>
    </row>
    <row r="582" spans="1:33" ht="15.75" thickBot="1"/>
    <row r="583" spans="1:33" ht="15.75" thickBot="1">
      <c r="A583" s="23"/>
      <c r="B583" s="22"/>
      <c r="C583" s="22"/>
      <c r="D583" s="22"/>
      <c r="E583" s="22"/>
      <c r="F583" s="22"/>
      <c r="G583" s="22"/>
      <c r="H583" s="22"/>
      <c r="I583" s="22"/>
      <c r="J583" s="22"/>
      <c r="K583" s="22"/>
      <c r="L583" s="22"/>
      <c r="M583" s="22"/>
      <c r="N583" s="22"/>
      <c r="O583" s="22"/>
      <c r="P583" s="22"/>
      <c r="Q583" s="29"/>
      <c r="R583" s="30"/>
      <c r="S583" s="29"/>
      <c r="T583" s="53"/>
      <c r="U583" s="22"/>
      <c r="V583" s="53"/>
      <c r="W583" s="22"/>
      <c r="X583" s="22"/>
      <c r="Y583" s="22"/>
      <c r="Z583" s="22"/>
      <c r="AA583" s="22"/>
      <c r="AB583" s="46"/>
      <c r="AC583" s="22"/>
      <c r="AD583" s="29"/>
      <c r="AE583" s="22"/>
      <c r="AF583" s="22"/>
      <c r="AG583" s="25"/>
    </row>
    <row r="584" spans="1:33" ht="24">
      <c r="A584" s="24"/>
      <c r="B584" s="12"/>
      <c r="C584" s="13"/>
      <c r="D584" s="111" t="s">
        <v>0</v>
      </c>
      <c r="E584" s="111"/>
      <c r="F584" s="111"/>
      <c r="G584" s="111"/>
      <c r="H584" s="111"/>
      <c r="I584" s="111"/>
      <c r="J584" s="111"/>
      <c r="K584" s="111"/>
      <c r="L584" s="111"/>
      <c r="M584" s="111"/>
      <c r="N584" s="111"/>
      <c r="O584" s="111"/>
      <c r="P584" s="111"/>
      <c r="Q584" s="111"/>
      <c r="R584" s="111"/>
      <c r="S584" s="111"/>
      <c r="T584" s="111"/>
      <c r="U584" s="111"/>
      <c r="V584" s="111"/>
      <c r="W584" s="111"/>
      <c r="X584" s="111"/>
      <c r="Y584" s="111"/>
      <c r="Z584" s="111"/>
      <c r="AA584" s="111"/>
      <c r="AB584" s="111"/>
      <c r="AC584" s="111"/>
      <c r="AD584" s="111"/>
      <c r="AE584" s="13"/>
      <c r="AF584" s="14"/>
      <c r="AG584" s="26"/>
    </row>
    <row r="585" spans="1:33" ht="22.5">
      <c r="A585" s="24"/>
      <c r="B585" s="15"/>
      <c r="C585" s="16"/>
      <c r="D585" s="90" t="s">
        <v>26</v>
      </c>
      <c r="E585" s="90"/>
      <c r="F585" s="90"/>
      <c r="G585" s="90"/>
      <c r="H585" s="90"/>
      <c r="I585" s="90"/>
      <c r="J585" s="90"/>
      <c r="K585" s="90"/>
      <c r="L585" s="90"/>
      <c r="M585" s="90"/>
      <c r="N585" s="90"/>
      <c r="O585" s="90"/>
      <c r="P585" s="90"/>
      <c r="Q585" s="90"/>
      <c r="R585" s="90"/>
      <c r="S585" s="90"/>
      <c r="T585" s="90"/>
      <c r="U585" s="90"/>
      <c r="V585" s="90"/>
      <c r="W585" s="90"/>
      <c r="X585" s="90"/>
      <c r="Y585" s="90"/>
      <c r="Z585" s="90"/>
      <c r="AA585" s="90"/>
      <c r="AB585" s="90"/>
      <c r="AC585" s="90"/>
      <c r="AD585" s="90"/>
      <c r="AE585" s="16"/>
      <c r="AF585" s="17"/>
      <c r="AG585" s="26"/>
    </row>
    <row r="586" spans="1:33" ht="15.75">
      <c r="A586" s="24"/>
      <c r="B586" s="15"/>
      <c r="C586" s="16"/>
      <c r="D586" s="91" t="s">
        <v>83</v>
      </c>
      <c r="E586" s="91"/>
      <c r="F586" s="91"/>
      <c r="G586" s="91"/>
      <c r="H586" s="91"/>
      <c r="I586" s="91"/>
      <c r="J586" s="91"/>
      <c r="K586" s="91"/>
      <c r="L586" s="91"/>
      <c r="M586" s="91"/>
      <c r="N586" s="91"/>
      <c r="O586" s="91"/>
      <c r="P586" s="91"/>
      <c r="Q586" s="91"/>
      <c r="R586" s="91"/>
      <c r="S586" s="91"/>
      <c r="T586" s="91"/>
      <c r="U586" s="91"/>
      <c r="V586" s="91"/>
      <c r="W586" s="91"/>
      <c r="X586" s="91"/>
      <c r="Y586" s="91"/>
      <c r="Z586" s="91"/>
      <c r="AA586" s="91"/>
      <c r="AB586" s="91"/>
      <c r="AC586" s="91"/>
      <c r="AD586" s="91"/>
      <c r="AE586" s="16"/>
      <c r="AF586" s="17"/>
      <c r="AG586" s="26"/>
    </row>
    <row r="587" spans="1:33">
      <c r="A587" s="24"/>
      <c r="B587" s="15"/>
      <c r="C587" s="16"/>
      <c r="D587" s="67"/>
      <c r="E587" s="67"/>
      <c r="F587" s="67"/>
      <c r="G587" s="67"/>
      <c r="H587" s="67"/>
      <c r="I587" s="67"/>
      <c r="J587" s="67"/>
      <c r="K587" s="67"/>
      <c r="L587" s="67"/>
      <c r="M587" s="67"/>
      <c r="N587" s="67"/>
      <c r="O587" s="67"/>
      <c r="P587" s="67"/>
      <c r="Q587" s="31"/>
      <c r="R587" s="32"/>
      <c r="S587" s="31"/>
      <c r="T587" s="66"/>
      <c r="U587" s="67"/>
      <c r="V587" s="66"/>
      <c r="W587" s="67"/>
      <c r="X587" s="67"/>
      <c r="Y587" s="67"/>
      <c r="Z587" s="67"/>
      <c r="AA587" s="67"/>
      <c r="AB587" s="47"/>
      <c r="AC587" s="67"/>
      <c r="AD587" s="31"/>
      <c r="AE587" s="16"/>
      <c r="AF587" s="17"/>
      <c r="AG587" s="26"/>
    </row>
    <row r="588" spans="1:33" ht="15.75">
      <c r="A588" s="24"/>
      <c r="B588" s="15"/>
      <c r="C588" s="16"/>
      <c r="D588" s="91" t="s">
        <v>68</v>
      </c>
      <c r="E588" s="91"/>
      <c r="F588" s="91"/>
      <c r="G588" s="91"/>
      <c r="H588" s="91"/>
      <c r="I588" s="91"/>
      <c r="J588" s="91"/>
      <c r="K588" s="91"/>
      <c r="L588" s="91"/>
      <c r="M588" s="91"/>
      <c r="N588" s="91"/>
      <c r="O588" s="91"/>
      <c r="P588" s="91"/>
      <c r="Q588" s="91"/>
      <c r="R588" s="91"/>
      <c r="S588" s="91"/>
      <c r="T588" s="91"/>
      <c r="U588" s="91"/>
      <c r="V588" s="91"/>
      <c r="W588" s="91"/>
      <c r="X588" s="91"/>
      <c r="Y588" s="91"/>
      <c r="Z588" s="91"/>
      <c r="AA588" s="91"/>
      <c r="AB588" s="91"/>
      <c r="AC588" s="91"/>
      <c r="AD588" s="91"/>
      <c r="AE588" s="16"/>
      <c r="AF588" s="17"/>
      <c r="AG588" s="26"/>
    </row>
    <row r="589" spans="1:33">
      <c r="A589" s="24"/>
      <c r="B589" s="15"/>
      <c r="C589" s="16"/>
      <c r="D589" s="67"/>
      <c r="E589" s="67"/>
      <c r="F589" s="67"/>
      <c r="G589" s="67"/>
      <c r="H589" s="67"/>
      <c r="I589" s="67"/>
      <c r="J589" s="67"/>
      <c r="K589" s="67"/>
      <c r="L589" s="67"/>
      <c r="M589" s="67"/>
      <c r="N589" s="67"/>
      <c r="O589" s="67"/>
      <c r="P589" s="67"/>
      <c r="Q589" s="31"/>
      <c r="R589" s="32"/>
      <c r="S589" s="31"/>
      <c r="T589" s="66"/>
      <c r="U589" s="67"/>
      <c r="V589" s="66"/>
      <c r="W589" s="67"/>
      <c r="X589" s="67"/>
      <c r="Y589" s="67"/>
      <c r="Z589" s="67"/>
      <c r="AA589" s="67"/>
      <c r="AB589" s="47"/>
      <c r="AC589" s="67"/>
      <c r="AD589" s="31"/>
      <c r="AE589" s="16"/>
      <c r="AF589" s="17"/>
      <c r="AG589" s="26"/>
    </row>
    <row r="590" spans="1:33" ht="15.75">
      <c r="A590" s="24"/>
      <c r="B590" s="15"/>
      <c r="C590" s="16"/>
      <c r="D590" s="91" t="s">
        <v>69</v>
      </c>
      <c r="E590" s="91"/>
      <c r="F590" s="91"/>
      <c r="G590" s="91"/>
      <c r="H590" s="91"/>
      <c r="I590" s="91"/>
      <c r="J590" s="91"/>
      <c r="K590" s="91"/>
      <c r="L590" s="91"/>
      <c r="M590" s="91"/>
      <c r="N590" s="91"/>
      <c r="O590" s="91"/>
      <c r="P590" s="91"/>
      <c r="Q590" s="91"/>
      <c r="R590" s="91"/>
      <c r="S590" s="91"/>
      <c r="T590" s="91"/>
      <c r="U590" s="91"/>
      <c r="V590" s="91"/>
      <c r="W590" s="91"/>
      <c r="X590" s="91"/>
      <c r="Y590" s="91"/>
      <c r="Z590" s="91"/>
      <c r="AA590" s="91"/>
      <c r="AB590" s="91"/>
      <c r="AC590" s="91"/>
      <c r="AD590" s="91"/>
      <c r="AE590" s="16"/>
      <c r="AF590" s="17"/>
      <c r="AG590" s="26"/>
    </row>
    <row r="591" spans="1:33" ht="16.5" thickBot="1">
      <c r="A591" s="24"/>
      <c r="B591" s="15"/>
      <c r="C591" s="16"/>
      <c r="D591" s="68"/>
      <c r="E591" s="68"/>
      <c r="F591" s="68"/>
      <c r="G591" s="68"/>
      <c r="H591" s="68"/>
      <c r="I591" s="68"/>
      <c r="J591" s="68"/>
      <c r="K591" s="68"/>
      <c r="L591" s="68"/>
      <c r="M591" s="68"/>
      <c r="N591" s="68"/>
      <c r="O591" s="68"/>
      <c r="P591" s="68"/>
      <c r="Q591" s="33"/>
      <c r="R591" s="32"/>
      <c r="S591" s="33"/>
      <c r="T591" s="68"/>
      <c r="U591" s="68"/>
      <c r="V591" s="68"/>
      <c r="W591" s="68"/>
      <c r="X591" s="68"/>
      <c r="Y591" s="68"/>
      <c r="Z591" s="68"/>
      <c r="AA591" s="68"/>
      <c r="AB591" s="33"/>
      <c r="AC591" s="68"/>
      <c r="AD591" s="33"/>
      <c r="AE591" s="16"/>
      <c r="AF591" s="17"/>
      <c r="AG591" s="26"/>
    </row>
    <row r="592" spans="1:33" ht="15.75" thickBot="1">
      <c r="A592" s="24"/>
      <c r="B592" s="15"/>
      <c r="C592" s="8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34"/>
      <c r="R592" s="35"/>
      <c r="S592" s="34"/>
      <c r="T592" s="54"/>
      <c r="U592" s="9"/>
      <c r="V592" s="54"/>
      <c r="W592" s="9"/>
      <c r="X592" s="9"/>
      <c r="Y592" s="9"/>
      <c r="Z592" s="9"/>
      <c r="AA592" s="9"/>
      <c r="AB592" s="48"/>
      <c r="AC592" s="9"/>
      <c r="AD592" s="34"/>
      <c r="AE592" s="10"/>
      <c r="AF592" s="17"/>
      <c r="AG592" s="26"/>
    </row>
    <row r="593" spans="1:33" ht="15" customHeight="1">
      <c r="A593" s="24"/>
      <c r="B593" s="15"/>
      <c r="C593" s="5"/>
      <c r="D593" s="92" t="s">
        <v>1</v>
      </c>
      <c r="E593" s="95"/>
      <c r="F593" s="98" t="s">
        <v>20</v>
      </c>
      <c r="G593" s="99"/>
      <c r="H593" s="99"/>
      <c r="I593" s="99"/>
      <c r="J593" s="99"/>
      <c r="K593" s="99"/>
      <c r="L593" s="99"/>
      <c r="M593" s="100"/>
      <c r="N593" s="101"/>
      <c r="O593" s="98" t="s">
        <v>2</v>
      </c>
      <c r="P593" s="99"/>
      <c r="Q593" s="99"/>
      <c r="R593" s="99"/>
      <c r="S593" s="99"/>
      <c r="T593" s="99"/>
      <c r="U593" s="99"/>
      <c r="V593" s="100"/>
      <c r="W593" s="101"/>
      <c r="X593" s="98" t="s">
        <v>3</v>
      </c>
      <c r="Y593" s="99"/>
      <c r="Z593" s="99"/>
      <c r="AA593" s="99"/>
      <c r="AB593" s="99"/>
      <c r="AC593" s="99"/>
      <c r="AD593" s="104"/>
      <c r="AE593" s="4"/>
      <c r="AF593" s="17"/>
      <c r="AG593" s="26"/>
    </row>
    <row r="594" spans="1:33" ht="15" customHeight="1">
      <c r="A594" s="24"/>
      <c r="B594" s="15"/>
      <c r="C594" s="5"/>
      <c r="D594" s="93"/>
      <c r="E594" s="96"/>
      <c r="F594" s="105" t="s">
        <v>4</v>
      </c>
      <c r="G594" s="106"/>
      <c r="H594" s="105" t="s">
        <v>5</v>
      </c>
      <c r="I594" s="106"/>
      <c r="J594" s="105" t="s">
        <v>28</v>
      </c>
      <c r="K594" s="106"/>
      <c r="L594" s="105" t="s">
        <v>7</v>
      </c>
      <c r="M594" s="106"/>
      <c r="N594" s="102"/>
      <c r="O594" s="105" t="s">
        <v>8</v>
      </c>
      <c r="P594" s="106"/>
      <c r="Q594" s="105" t="s">
        <v>9</v>
      </c>
      <c r="R594" s="106"/>
      <c r="S594" s="105" t="s">
        <v>10</v>
      </c>
      <c r="T594" s="106"/>
      <c r="U594" s="105" t="s">
        <v>7</v>
      </c>
      <c r="V594" s="106"/>
      <c r="W594" s="102"/>
      <c r="X594" s="105" t="s">
        <v>11</v>
      </c>
      <c r="Y594" s="106"/>
      <c r="Z594" s="105" t="s">
        <v>6</v>
      </c>
      <c r="AA594" s="106"/>
      <c r="AB594" s="105" t="s">
        <v>12</v>
      </c>
      <c r="AC594" s="106"/>
      <c r="AD594" s="107" t="s">
        <v>19</v>
      </c>
      <c r="AE594" s="4"/>
      <c r="AF594" s="17"/>
      <c r="AG594" s="26"/>
    </row>
    <row r="595" spans="1:33" ht="15" customHeight="1">
      <c r="A595" s="24"/>
      <c r="B595" s="15"/>
      <c r="C595" s="5"/>
      <c r="D595" s="94"/>
      <c r="E595" s="96"/>
      <c r="F595" s="2">
        <v>0.1</v>
      </c>
      <c r="G595" s="3" t="s">
        <v>13</v>
      </c>
      <c r="H595" s="2">
        <v>0.1</v>
      </c>
      <c r="I595" s="3" t="s">
        <v>13</v>
      </c>
      <c r="J595" s="2">
        <v>0.3</v>
      </c>
      <c r="K595" s="3" t="s">
        <v>13</v>
      </c>
      <c r="L595" s="2">
        <v>0.5</v>
      </c>
      <c r="M595" s="3" t="s">
        <v>13</v>
      </c>
      <c r="N595" s="102"/>
      <c r="O595" s="2">
        <v>0.1</v>
      </c>
      <c r="P595" s="3" t="s">
        <v>13</v>
      </c>
      <c r="Q595" s="2">
        <v>0.1</v>
      </c>
      <c r="R595" s="3" t="s">
        <v>13</v>
      </c>
      <c r="S595" s="2">
        <v>0.3</v>
      </c>
      <c r="T595" s="3" t="s">
        <v>13</v>
      </c>
      <c r="U595" s="2">
        <v>0.5</v>
      </c>
      <c r="V595" s="3" t="s">
        <v>13</v>
      </c>
      <c r="W595" s="102"/>
      <c r="X595" s="2">
        <v>0.4</v>
      </c>
      <c r="Y595" s="3" t="s">
        <v>13</v>
      </c>
      <c r="Z595" s="2">
        <v>0.6</v>
      </c>
      <c r="AA595" s="3" t="s">
        <v>13</v>
      </c>
      <c r="AB595" s="2">
        <v>1</v>
      </c>
      <c r="AC595" s="3" t="s">
        <v>13</v>
      </c>
      <c r="AD595" s="108"/>
      <c r="AE595" s="4"/>
      <c r="AF595" s="17"/>
      <c r="AG595" s="26"/>
    </row>
    <row r="596" spans="1:33">
      <c r="A596" s="24"/>
      <c r="B596" s="15"/>
      <c r="C596" s="5"/>
      <c r="D596" s="27" t="s">
        <v>14</v>
      </c>
      <c r="E596" s="96"/>
      <c r="F596" s="3">
        <v>8</v>
      </c>
      <c r="G596" s="3" t="s">
        <v>32</v>
      </c>
      <c r="H596" s="3">
        <v>8.1</v>
      </c>
      <c r="I596" s="3" t="s">
        <v>34</v>
      </c>
      <c r="J596" s="3">
        <v>22.2</v>
      </c>
      <c r="K596" s="3" t="s">
        <v>32</v>
      </c>
      <c r="L596" s="3">
        <f>F596+H596+J596</f>
        <v>38.299999999999997</v>
      </c>
      <c r="M596" s="3" t="str">
        <f>IF(L596&gt;=45.5,"A1",IF(L596&gt;=40.5,"A2", IF(L596&gt;=35.5,"B1",IF(L596&gt;=30.5,"B2", IF(L596&gt;=25.5,"C1",IF(L596&gt;=20.5,"C2",IF(L596&gt;=16.5,"D",IF(L596&gt;=10.5,"E1",IF(L596&gt;=10.4,"E2")))))))))</f>
        <v>B1</v>
      </c>
      <c r="N596" s="102"/>
      <c r="O596" s="3">
        <v>8</v>
      </c>
      <c r="P596" s="3" t="s">
        <v>32</v>
      </c>
      <c r="Q596" s="3">
        <v>8.4</v>
      </c>
      <c r="R596" s="3" t="s">
        <v>34</v>
      </c>
      <c r="S596" s="44">
        <v>16.8</v>
      </c>
      <c r="T596" s="3" t="str">
        <f>IF(S596&gt;=27.3,"A1",IF(S596&gt;=24.3,"A2", IF(S596&gt;=21.3,"B1",IF(S596&gt;=18.3,"B2", IF(S596&gt;=15.3,"C1",IF(S596&gt;=12.3,"C2",IF(S596&gt;=9.9,"D",IF(S596&gt;=6.3,"E1",IF(S596&gt;=6.2,"E2")))))))))</f>
        <v>C1</v>
      </c>
      <c r="U596" s="3">
        <f>O596+Q596+S596</f>
        <v>33.200000000000003</v>
      </c>
      <c r="V596" s="3" t="str">
        <f>IF(U596&gt;=45.5,"A1",IF(U596&gt;=40.5,"A2", IF(U596&gt;=35.5,"B1",IF(U596&gt;=30.5,"B2", IF(U596&gt;=25.5,"C1",IF(U596&gt;=20.5,"C2",IF(U596&gt;=16.5,"D",IF(U596&gt;=10.5,"E1",IF(U596&gt;=10.4,"E2")))))))))</f>
        <v>B2</v>
      </c>
      <c r="W596" s="102"/>
      <c r="X596" s="3">
        <f t="shared" ref="X596:X602" si="175">SUM(F596,H596,O596,Q596)</f>
        <v>32.5</v>
      </c>
      <c r="Y596" s="3" t="str">
        <f>IF(X596&gt;=36.4,"A1",IF(X596&gt;=32.4,"A2", IF(X596&gt;=28.4,"B1",IF(X596&gt;=24.4,"B2", IF(X596&gt;=20.4,"C1",IF(X596&gt;=16.4,"C2",IF(X596&gt;=13.2,"D",IF(X596&gt;=8.4,"E1",IF(X596&gt;=8.3,"E2")))))))))</f>
        <v>A2</v>
      </c>
      <c r="Z596" s="3">
        <f>J596+S596</f>
        <v>39</v>
      </c>
      <c r="AA596" s="3" t="str">
        <f>IF(Z596&gt;=54.5,"A1",IF(Z596&gt;=48.5,"A2", IF(Z596&gt;=42.5,"B1",IF(Z596&gt;=36.5,"B2", IF(Z596&gt;=30.5,"C1",IF(Z596&gt;=24.5,"C2",IF(Z596&gt;=19.8,"D",IF(Z596&gt;=12.6,"E1",IF(Z596&gt;=12.5,"E2")))))))))</f>
        <v>B2</v>
      </c>
      <c r="AB596" s="64">
        <f>L596+U596</f>
        <v>71.5</v>
      </c>
      <c r="AC596" s="3" t="str">
        <f>IF(AB596&gt;=91,"A1",IF(AB596&gt;=81,"A2", IF(AB596&gt;=71,"B1",IF(AB596&gt;=61,"B2", IF(AB596&gt;=51,"C1",IF(AB596&gt;=41,"C2",IF(AB596&gt;=33,"D",IF(AB596&gt;=21,"E1",IF(AB596&gt;=20,"E2")))))))))</f>
        <v>B1</v>
      </c>
      <c r="AD596" s="63">
        <v>8</v>
      </c>
      <c r="AE596" s="4"/>
      <c r="AF596" s="17"/>
      <c r="AG596" s="26"/>
    </row>
    <row r="597" spans="1:33">
      <c r="A597" s="24"/>
      <c r="B597" s="15"/>
      <c r="C597" s="5"/>
      <c r="D597" s="27" t="s">
        <v>15</v>
      </c>
      <c r="E597" s="96"/>
      <c r="F597" s="3">
        <v>9.3000000000000007</v>
      </c>
      <c r="G597" s="3" t="s">
        <v>31</v>
      </c>
      <c r="H597" s="3">
        <v>8.5</v>
      </c>
      <c r="I597" s="3" t="s">
        <v>34</v>
      </c>
      <c r="J597" s="3">
        <v>25.5</v>
      </c>
      <c r="K597" s="3" t="s">
        <v>34</v>
      </c>
      <c r="L597" s="3">
        <f t="shared" ref="L597:L602" si="176">F597+H597+J597</f>
        <v>43.3</v>
      </c>
      <c r="M597" s="3" t="str">
        <f t="shared" ref="M597:M602" si="177">IF(L597&gt;=45.5,"A1",IF(L597&gt;=40.5,"A2", IF(L597&gt;=35.5,"B1",IF(L597&gt;=30.5,"B2", IF(L597&gt;=25.5,"C1",IF(L597&gt;=20.5,"C2",IF(L597&gt;=16.5,"D",IF(L597&gt;=10.5,"E1",IF(L597&gt;=10.4,"E2")))))))))</f>
        <v>A2</v>
      </c>
      <c r="N597" s="102"/>
      <c r="O597" s="3">
        <v>9.4</v>
      </c>
      <c r="P597" s="3" t="s">
        <v>31</v>
      </c>
      <c r="Q597" s="3">
        <v>9.4</v>
      </c>
      <c r="R597" s="3" t="s">
        <v>31</v>
      </c>
      <c r="S597" s="44">
        <v>25.2</v>
      </c>
      <c r="T597" s="3" t="str">
        <f t="shared" ref="T597:T604" si="178">IF(S597&gt;=27.3,"A1",IF(S597&gt;=24.3,"A2", IF(S597&gt;=21.3,"B1",IF(S597&gt;=18.3,"B2", IF(S597&gt;=15.3,"C1",IF(S597&gt;=12.3,"C2",IF(S597&gt;=9.9,"D",IF(S597&gt;=6.3,"E1",IF(S597&gt;=6.2,"E2")))))))))</f>
        <v>A2</v>
      </c>
      <c r="U597" s="3">
        <f t="shared" ref="U597:U602" si="179">O597+Q597+S597</f>
        <v>44</v>
      </c>
      <c r="V597" s="3" t="str">
        <f t="shared" ref="V597:V602" si="180">IF(U597&gt;=45.5,"A1",IF(U597&gt;=40.5,"A2", IF(U597&gt;=35.5,"B1",IF(U597&gt;=30.5,"B2", IF(U597&gt;=25.5,"C1",IF(U597&gt;=20.5,"C2",IF(U597&gt;=16.5,"D",IF(U597&gt;=10.5,"E1",IF(U597&gt;=10.4,"E2")))))))))</f>
        <v>A2</v>
      </c>
      <c r="W597" s="102"/>
      <c r="X597" s="3">
        <f t="shared" si="175"/>
        <v>36.6</v>
      </c>
      <c r="Y597" s="3" t="str">
        <f t="shared" ref="Y597:Y602" si="181">IF(X597&gt;=36.4,"A1",IF(X597&gt;=32.4,"A2", IF(X597&gt;=28.4,"B1",IF(X597&gt;=24.4,"B2", IF(X597&gt;=20.4,"C1",IF(X597&gt;=16.4,"C2",IF(X597&gt;=13.2,"D",IF(X597&gt;=8.4,"E1",IF(X597&gt;=8.3,"E2")))))))))</f>
        <v>A1</v>
      </c>
      <c r="Z597" s="3">
        <f t="shared" ref="Z597:Z604" si="182">J597+S597</f>
        <v>50.7</v>
      </c>
      <c r="AA597" s="3" t="str">
        <f t="shared" ref="AA597:AA604" si="183">IF(Z597&gt;=54.5,"A1",IF(Z597&gt;=48.5,"A2", IF(Z597&gt;=42.5,"B1",IF(Z597&gt;=36.5,"B2", IF(Z597&gt;=30.5,"C1",IF(Z597&gt;=24.5,"C2",IF(Z597&gt;=19.8,"D",IF(Z597&gt;=12.6,"E1",IF(Z597&gt;=12.5,"E2")))))))))</f>
        <v>A2</v>
      </c>
      <c r="AB597" s="64">
        <f t="shared" ref="AB597:AB602" si="184">L597+U597</f>
        <v>87.3</v>
      </c>
      <c r="AC597" s="3" t="str">
        <f t="shared" ref="AC597:AC602" si="185">IF(AB597&gt;=91,"A1",IF(AB597&gt;=81,"A2", IF(AB597&gt;=71,"B1",IF(AB597&gt;=61,"B2", IF(AB597&gt;=51,"C1",IF(AB597&gt;=41,"C2",IF(AB597&gt;=33,"D",IF(AB597&gt;=21,"E1",IF(AB597&gt;=20,"E2")))))))))</f>
        <v>A2</v>
      </c>
      <c r="AD597" s="63">
        <v>9</v>
      </c>
      <c r="AE597" s="4"/>
      <c r="AF597" s="17"/>
      <c r="AG597" s="26"/>
    </row>
    <row r="598" spans="1:33">
      <c r="A598" s="24"/>
      <c r="B598" s="15"/>
      <c r="C598" s="5"/>
      <c r="D598" s="27" t="s">
        <v>16</v>
      </c>
      <c r="E598" s="96"/>
      <c r="F598" s="3">
        <v>7.6</v>
      </c>
      <c r="G598" s="3" t="s">
        <v>32</v>
      </c>
      <c r="H598" s="3">
        <v>6</v>
      </c>
      <c r="I598" s="3" t="s">
        <v>35</v>
      </c>
      <c r="J598" s="3">
        <v>16.2</v>
      </c>
      <c r="K598" s="3" t="s">
        <v>35</v>
      </c>
      <c r="L598" s="3">
        <f t="shared" si="176"/>
        <v>29.799999999999997</v>
      </c>
      <c r="M598" s="3" t="str">
        <f t="shared" si="177"/>
        <v>C1</v>
      </c>
      <c r="N598" s="102"/>
      <c r="O598" s="3">
        <v>5.2</v>
      </c>
      <c r="P598" s="3" t="s">
        <v>35</v>
      </c>
      <c r="Q598" s="3">
        <v>6</v>
      </c>
      <c r="R598" s="3" t="s">
        <v>35</v>
      </c>
      <c r="S598" s="44">
        <v>20.7</v>
      </c>
      <c r="T598" s="3" t="str">
        <f t="shared" si="178"/>
        <v>B2</v>
      </c>
      <c r="U598" s="3">
        <f t="shared" si="179"/>
        <v>31.9</v>
      </c>
      <c r="V598" s="3" t="str">
        <f t="shared" si="180"/>
        <v>B2</v>
      </c>
      <c r="W598" s="102"/>
      <c r="X598" s="3">
        <f t="shared" si="175"/>
        <v>24.8</v>
      </c>
      <c r="Y598" s="3" t="str">
        <f t="shared" si="181"/>
        <v>B2</v>
      </c>
      <c r="Z598" s="3">
        <f t="shared" si="182"/>
        <v>36.9</v>
      </c>
      <c r="AA598" s="3" t="str">
        <f t="shared" si="183"/>
        <v>B2</v>
      </c>
      <c r="AB598" s="64">
        <f t="shared" si="184"/>
        <v>61.699999999999996</v>
      </c>
      <c r="AC598" s="3" t="str">
        <f t="shared" si="185"/>
        <v>B2</v>
      </c>
      <c r="AD598" s="63">
        <v>7</v>
      </c>
      <c r="AE598" s="4"/>
      <c r="AF598" s="17"/>
      <c r="AG598" s="26"/>
    </row>
    <row r="599" spans="1:33">
      <c r="A599" s="24"/>
      <c r="B599" s="15"/>
      <c r="C599" s="5"/>
      <c r="D599" s="27" t="s">
        <v>29</v>
      </c>
      <c r="E599" s="96"/>
      <c r="F599" s="3">
        <v>7.6</v>
      </c>
      <c r="G599" s="3" t="s">
        <v>32</v>
      </c>
      <c r="H599" s="3">
        <v>6</v>
      </c>
      <c r="I599" s="3" t="s">
        <v>35</v>
      </c>
      <c r="J599" s="3">
        <v>11.7</v>
      </c>
      <c r="K599" s="3" t="s">
        <v>37</v>
      </c>
      <c r="L599" s="3">
        <f t="shared" si="176"/>
        <v>25.299999999999997</v>
      </c>
      <c r="M599" s="3" t="str">
        <f t="shared" si="177"/>
        <v>C2</v>
      </c>
      <c r="N599" s="102"/>
      <c r="O599" s="3">
        <v>7.6</v>
      </c>
      <c r="P599" s="3" t="s">
        <v>32</v>
      </c>
      <c r="Q599" s="3">
        <v>5.6</v>
      </c>
      <c r="R599" s="3" t="s">
        <v>35</v>
      </c>
      <c r="S599" s="44">
        <v>18.899999999999999</v>
      </c>
      <c r="T599" s="3" t="str">
        <f t="shared" si="178"/>
        <v>B2</v>
      </c>
      <c r="U599" s="3">
        <f t="shared" si="179"/>
        <v>32.099999999999994</v>
      </c>
      <c r="V599" s="3" t="str">
        <f t="shared" si="180"/>
        <v>B2</v>
      </c>
      <c r="W599" s="102"/>
      <c r="X599" s="3">
        <f t="shared" si="175"/>
        <v>26.799999999999997</v>
      </c>
      <c r="Y599" s="3" t="str">
        <f t="shared" si="181"/>
        <v>B2</v>
      </c>
      <c r="Z599" s="3">
        <f t="shared" si="182"/>
        <v>30.599999999999998</v>
      </c>
      <c r="AA599" s="3" t="str">
        <f t="shared" si="183"/>
        <v>C1</v>
      </c>
      <c r="AB599" s="64">
        <f t="shared" si="184"/>
        <v>57.399999999999991</v>
      </c>
      <c r="AC599" s="3" t="str">
        <f t="shared" si="185"/>
        <v>C1</v>
      </c>
      <c r="AD599" s="63">
        <v>6</v>
      </c>
      <c r="AE599" s="4"/>
      <c r="AF599" s="17"/>
      <c r="AG599" s="26"/>
    </row>
    <row r="600" spans="1:33">
      <c r="A600" s="24"/>
      <c r="B600" s="15"/>
      <c r="C600" s="5"/>
      <c r="D600" s="27"/>
      <c r="E600" s="96"/>
      <c r="F600" s="3"/>
      <c r="G600" s="3"/>
      <c r="H600" s="3"/>
      <c r="I600" s="3"/>
      <c r="J600" s="3"/>
      <c r="K600" s="3"/>
      <c r="L600" s="3"/>
      <c r="M600" s="3"/>
      <c r="N600" s="102"/>
      <c r="O600" s="3"/>
      <c r="P600" s="3"/>
      <c r="Q600" s="3"/>
      <c r="R600" s="3"/>
      <c r="S600" s="44"/>
      <c r="T600" s="3"/>
      <c r="U600" s="3"/>
      <c r="V600" s="3"/>
      <c r="W600" s="102"/>
      <c r="X600" s="3"/>
      <c r="Y600" s="3"/>
      <c r="Z600" s="3"/>
      <c r="AA600" s="3"/>
      <c r="AB600" s="64"/>
      <c r="AC600" s="3"/>
      <c r="AD600" s="63"/>
      <c r="AE600" s="4"/>
      <c r="AF600" s="17"/>
      <c r="AG600" s="26"/>
    </row>
    <row r="601" spans="1:33">
      <c r="A601" s="24"/>
      <c r="B601" s="15"/>
      <c r="C601" s="5"/>
      <c r="D601" s="27"/>
      <c r="E601" s="96"/>
      <c r="F601" s="3"/>
      <c r="G601" s="3"/>
      <c r="H601" s="3"/>
      <c r="I601" s="3"/>
      <c r="J601" s="3"/>
      <c r="K601" s="3"/>
      <c r="L601" s="3"/>
      <c r="M601" s="3"/>
      <c r="N601" s="102"/>
      <c r="O601" s="3"/>
      <c r="P601" s="3"/>
      <c r="Q601" s="3"/>
      <c r="R601" s="3"/>
      <c r="S601" s="44"/>
      <c r="T601" s="3"/>
      <c r="U601" s="3"/>
      <c r="V601" s="3"/>
      <c r="W601" s="102"/>
      <c r="X601" s="3"/>
      <c r="Y601" s="3"/>
      <c r="Z601" s="3"/>
      <c r="AA601" s="3"/>
      <c r="AB601" s="64"/>
      <c r="AC601" s="3"/>
      <c r="AD601" s="63"/>
      <c r="AE601" s="4"/>
      <c r="AF601" s="17"/>
      <c r="AG601" s="26"/>
    </row>
    <row r="602" spans="1:33">
      <c r="A602" s="24"/>
      <c r="B602" s="15"/>
      <c r="C602" s="5"/>
      <c r="D602" s="27" t="s">
        <v>17</v>
      </c>
      <c r="E602" s="96"/>
      <c r="F602" s="3">
        <v>7.6</v>
      </c>
      <c r="G602" s="3" t="s">
        <v>32</v>
      </c>
      <c r="H602" s="3">
        <v>8.1999999999999993</v>
      </c>
      <c r="I602" s="3" t="s">
        <v>34</v>
      </c>
      <c r="J602" s="3">
        <v>21.6</v>
      </c>
      <c r="K602" s="3" t="s">
        <v>32</v>
      </c>
      <c r="L602" s="3">
        <f t="shared" si="176"/>
        <v>37.4</v>
      </c>
      <c r="M602" s="3" t="str">
        <f t="shared" si="177"/>
        <v>B1</v>
      </c>
      <c r="N602" s="102"/>
      <c r="O602" s="44">
        <v>7</v>
      </c>
      <c r="P602" s="44" t="s">
        <v>33</v>
      </c>
      <c r="Q602" s="44">
        <v>6.6</v>
      </c>
      <c r="R602" s="3" t="s">
        <v>33</v>
      </c>
      <c r="S602" s="44">
        <v>19</v>
      </c>
      <c r="T602" s="3" t="str">
        <f t="shared" si="178"/>
        <v>B2</v>
      </c>
      <c r="U602" s="3">
        <f t="shared" si="179"/>
        <v>32.6</v>
      </c>
      <c r="V602" s="3" t="str">
        <f t="shared" si="180"/>
        <v>B2</v>
      </c>
      <c r="W602" s="102"/>
      <c r="X602" s="3">
        <f t="shared" si="175"/>
        <v>29.4</v>
      </c>
      <c r="Y602" s="3" t="str">
        <f t="shared" si="181"/>
        <v>B1</v>
      </c>
      <c r="Z602" s="3">
        <f t="shared" si="182"/>
        <v>40.6</v>
      </c>
      <c r="AA602" s="3" t="str">
        <f t="shared" si="183"/>
        <v>B2</v>
      </c>
      <c r="AB602" s="64">
        <f t="shared" si="184"/>
        <v>70</v>
      </c>
      <c r="AC602" s="3" t="str">
        <f t="shared" si="185"/>
        <v>B2</v>
      </c>
      <c r="AD602" s="63">
        <v>7</v>
      </c>
      <c r="AE602" s="4"/>
      <c r="AF602" s="17"/>
      <c r="AG602" s="26"/>
    </row>
    <row r="603" spans="1:33">
      <c r="A603" s="24"/>
      <c r="B603" s="15"/>
      <c r="C603" s="5"/>
      <c r="D603" s="27" t="s">
        <v>30</v>
      </c>
      <c r="E603" s="96"/>
      <c r="F603" s="3"/>
      <c r="G603" s="3"/>
      <c r="H603" s="3"/>
      <c r="I603" s="3"/>
      <c r="J603" s="3">
        <v>11.4</v>
      </c>
      <c r="K603" s="3" t="s">
        <v>37</v>
      </c>
      <c r="L603" s="3"/>
      <c r="M603" s="3"/>
      <c r="N603" s="102"/>
      <c r="O603" s="44"/>
      <c r="P603" s="44"/>
      <c r="Q603" s="44"/>
      <c r="R603" s="3"/>
      <c r="S603" s="44">
        <v>26.4</v>
      </c>
      <c r="T603" s="3" t="str">
        <f t="shared" si="178"/>
        <v>A2</v>
      </c>
      <c r="U603" s="3"/>
      <c r="V603" s="3"/>
      <c r="W603" s="102"/>
      <c r="X603" s="3"/>
      <c r="Y603" s="3"/>
      <c r="Z603" s="3">
        <f t="shared" si="182"/>
        <v>37.799999999999997</v>
      </c>
      <c r="AA603" s="3" t="str">
        <f t="shared" si="183"/>
        <v>B2</v>
      </c>
      <c r="AB603" s="64"/>
      <c r="AC603" s="3"/>
      <c r="AD603" s="63"/>
      <c r="AE603" s="4"/>
      <c r="AF603" s="17"/>
      <c r="AG603" s="26"/>
    </row>
    <row r="604" spans="1:33">
      <c r="A604" s="24"/>
      <c r="B604" s="15"/>
      <c r="C604" s="5"/>
      <c r="D604" s="27" t="s">
        <v>79</v>
      </c>
      <c r="E604" s="96"/>
      <c r="F604" s="3"/>
      <c r="G604" s="3"/>
      <c r="H604" s="3"/>
      <c r="I604" s="3"/>
      <c r="J604" s="3">
        <v>10.199999999999999</v>
      </c>
      <c r="K604" s="3" t="s">
        <v>37</v>
      </c>
      <c r="L604" s="3"/>
      <c r="M604" s="3"/>
      <c r="N604" s="102"/>
      <c r="O604" s="44"/>
      <c r="P604" s="44"/>
      <c r="Q604" s="44"/>
      <c r="R604" s="3"/>
      <c r="S604" s="44">
        <v>21.6</v>
      </c>
      <c r="T604" s="3" t="str">
        <f t="shared" si="178"/>
        <v>B1</v>
      </c>
      <c r="U604" s="3"/>
      <c r="V604" s="3"/>
      <c r="W604" s="102"/>
      <c r="X604" s="3"/>
      <c r="Y604" s="3"/>
      <c r="Z604" s="3">
        <f t="shared" si="182"/>
        <v>31.8</v>
      </c>
      <c r="AA604" s="3" t="str">
        <f t="shared" si="183"/>
        <v>C1</v>
      </c>
      <c r="AB604" s="64"/>
      <c r="AC604" s="3"/>
      <c r="AD604" s="63"/>
      <c r="AE604" s="4"/>
      <c r="AF604" s="17"/>
      <c r="AG604" s="26"/>
    </row>
    <row r="605" spans="1:33">
      <c r="A605" s="24"/>
      <c r="B605" s="15"/>
      <c r="C605" s="5"/>
      <c r="D605" s="109" t="s">
        <v>18</v>
      </c>
      <c r="E605" s="96"/>
      <c r="F605" s="82"/>
      <c r="G605" s="83"/>
      <c r="H605" s="82"/>
      <c r="I605" s="83"/>
      <c r="J605" s="82"/>
      <c r="K605" s="83"/>
      <c r="L605" s="82"/>
      <c r="M605" s="83"/>
      <c r="N605" s="102"/>
      <c r="O605" s="86"/>
      <c r="P605" s="87"/>
      <c r="Q605" s="86"/>
      <c r="R605" s="87"/>
      <c r="S605" s="86"/>
      <c r="T605" s="87"/>
      <c r="U605" s="86"/>
      <c r="V605" s="87"/>
      <c r="W605" s="102"/>
      <c r="X605" s="74" t="s">
        <v>109</v>
      </c>
      <c r="Y605" s="75"/>
      <c r="Z605" s="74"/>
      <c r="AA605" s="75"/>
      <c r="AB605" s="74"/>
      <c r="AC605" s="75"/>
      <c r="AD605" s="78"/>
      <c r="AE605" s="4"/>
      <c r="AF605" s="17"/>
      <c r="AG605" s="26"/>
    </row>
    <row r="606" spans="1:33" ht="15.75" thickBot="1">
      <c r="A606" s="24"/>
      <c r="B606" s="15"/>
      <c r="C606" s="5"/>
      <c r="D606" s="110"/>
      <c r="E606" s="97"/>
      <c r="F606" s="84"/>
      <c r="G606" s="85"/>
      <c r="H606" s="84"/>
      <c r="I606" s="85"/>
      <c r="J606" s="84"/>
      <c r="K606" s="85"/>
      <c r="L606" s="84"/>
      <c r="M606" s="85"/>
      <c r="N606" s="103"/>
      <c r="O606" s="88"/>
      <c r="P606" s="89"/>
      <c r="Q606" s="88"/>
      <c r="R606" s="89"/>
      <c r="S606" s="88"/>
      <c r="T606" s="89"/>
      <c r="U606" s="88"/>
      <c r="V606" s="89"/>
      <c r="W606" s="103"/>
      <c r="X606" s="76"/>
      <c r="Y606" s="77"/>
      <c r="Z606" s="76"/>
      <c r="AA606" s="77"/>
      <c r="AB606" s="76"/>
      <c r="AC606" s="77"/>
      <c r="AD606" s="79"/>
      <c r="AE606" s="4"/>
      <c r="AF606" s="17"/>
      <c r="AG606" s="26"/>
    </row>
    <row r="607" spans="1:33" ht="15.75" thickBot="1">
      <c r="A607" s="24"/>
      <c r="B607" s="15"/>
      <c r="C607" s="6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36"/>
      <c r="R607" s="37"/>
      <c r="S607" s="36"/>
      <c r="T607" s="55"/>
      <c r="U607" s="7"/>
      <c r="V607" s="55"/>
      <c r="W607" s="7"/>
      <c r="X607" s="7"/>
      <c r="Y607" s="7"/>
      <c r="Z607" s="7"/>
      <c r="AA607" s="7"/>
      <c r="AB607" s="49"/>
      <c r="AC607" s="7"/>
      <c r="AD607" s="36"/>
      <c r="AE607" s="11"/>
      <c r="AF607" s="17"/>
      <c r="AG607" s="26"/>
    </row>
    <row r="608" spans="1:33">
      <c r="A608" s="24"/>
      <c r="B608" s="15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31"/>
      <c r="R608" s="32"/>
      <c r="S608" s="31"/>
      <c r="T608" s="56"/>
      <c r="U608" s="16"/>
      <c r="V608" s="56"/>
      <c r="W608" s="16"/>
      <c r="X608" s="16"/>
      <c r="Y608" s="16"/>
      <c r="Z608" s="16"/>
      <c r="AA608" s="16"/>
      <c r="AB608" s="47"/>
      <c r="AC608" s="16"/>
      <c r="AD608" s="31"/>
      <c r="AE608" s="16"/>
      <c r="AF608" s="17"/>
      <c r="AG608" s="26"/>
    </row>
    <row r="609" spans="1:33">
      <c r="A609" s="24"/>
      <c r="B609" s="15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31"/>
      <c r="R609" s="32"/>
      <c r="S609" s="31"/>
      <c r="T609" s="56"/>
      <c r="U609" s="16"/>
      <c r="V609" s="56"/>
      <c r="W609" s="16"/>
      <c r="X609" s="16"/>
      <c r="Y609" s="16"/>
      <c r="Z609" s="16"/>
      <c r="AA609" s="16"/>
      <c r="AB609" s="47"/>
      <c r="AC609" s="16"/>
      <c r="AD609" s="31"/>
      <c r="AE609" s="16"/>
      <c r="AF609" s="17"/>
      <c r="AG609" s="26"/>
    </row>
    <row r="610" spans="1:33">
      <c r="A610" s="24"/>
      <c r="B610" s="15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31"/>
      <c r="R610" s="70" t="s">
        <v>86</v>
      </c>
      <c r="S610" s="70"/>
      <c r="T610" s="70"/>
      <c r="U610" s="70"/>
      <c r="V610" s="70"/>
      <c r="W610" s="16"/>
      <c r="X610" s="16"/>
      <c r="Y610" s="16"/>
      <c r="Z610" s="16"/>
      <c r="AA610" s="70"/>
      <c r="AB610" s="70"/>
      <c r="AC610" s="70"/>
      <c r="AD610" s="70"/>
      <c r="AE610" s="16"/>
      <c r="AF610" s="17"/>
      <c r="AG610" s="26"/>
    </row>
    <row r="611" spans="1:33">
      <c r="A611" s="24"/>
      <c r="B611" s="15"/>
      <c r="C611" s="16"/>
      <c r="D611" s="80" t="s">
        <v>24</v>
      </c>
      <c r="E611" s="80"/>
      <c r="F611" s="80"/>
      <c r="G611" s="80"/>
      <c r="H611" s="16"/>
      <c r="I611" s="80" t="s">
        <v>24</v>
      </c>
      <c r="J611" s="80"/>
      <c r="K611" s="80"/>
      <c r="L611" s="80"/>
      <c r="M611" s="80"/>
      <c r="N611" s="16"/>
      <c r="O611" s="16"/>
      <c r="P611" s="16"/>
      <c r="Q611" s="31"/>
      <c r="R611" s="80" t="s">
        <v>25</v>
      </c>
      <c r="S611" s="80"/>
      <c r="T611" s="80"/>
      <c r="U611" s="80"/>
      <c r="V611" s="80"/>
      <c r="W611" s="16"/>
      <c r="X611" s="16"/>
      <c r="Y611" s="16"/>
      <c r="Z611" s="81" t="s">
        <v>25</v>
      </c>
      <c r="AA611" s="81"/>
      <c r="AB611" s="81"/>
      <c r="AC611" s="81"/>
      <c r="AD611" s="31"/>
      <c r="AE611" s="16"/>
      <c r="AF611" s="17"/>
      <c r="AG611" s="26"/>
    </row>
    <row r="612" spans="1:33">
      <c r="A612" s="24"/>
      <c r="B612" s="15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31"/>
      <c r="R612" s="32"/>
      <c r="S612" s="31"/>
      <c r="T612" s="56"/>
      <c r="U612" s="16"/>
      <c r="V612" s="56"/>
      <c r="W612" s="16"/>
      <c r="X612" s="16"/>
      <c r="Y612" s="16"/>
      <c r="Z612" s="16"/>
      <c r="AA612" s="16"/>
      <c r="AB612" s="47"/>
      <c r="AC612" s="16"/>
      <c r="AD612" s="31"/>
      <c r="AE612" s="16"/>
      <c r="AF612" s="17"/>
      <c r="AG612" s="26"/>
    </row>
    <row r="613" spans="1:33">
      <c r="A613" s="24"/>
      <c r="B613" s="15"/>
      <c r="C613" s="16"/>
      <c r="D613" s="18" t="s">
        <v>27</v>
      </c>
      <c r="E613" s="18"/>
      <c r="F613" s="18"/>
      <c r="G613" s="18"/>
      <c r="H613" s="18"/>
      <c r="I613" s="69" t="s">
        <v>22</v>
      </c>
      <c r="J613" s="69"/>
      <c r="K613" s="69"/>
      <c r="L613" s="69"/>
      <c r="M613" s="69"/>
      <c r="N613" s="69"/>
      <c r="O613" s="69"/>
      <c r="P613" s="18"/>
      <c r="Q613" s="31"/>
      <c r="R613" s="70" t="s">
        <v>21</v>
      </c>
      <c r="S613" s="70"/>
      <c r="T613" s="70"/>
      <c r="U613" s="70"/>
      <c r="V613" s="70"/>
      <c r="W613" s="70"/>
      <c r="X613" s="18"/>
      <c r="Y613" s="70" t="s">
        <v>23</v>
      </c>
      <c r="Z613" s="70"/>
      <c r="AA613" s="70"/>
      <c r="AB613" s="70"/>
      <c r="AC613" s="70"/>
      <c r="AD613" s="70"/>
      <c r="AE613" s="16"/>
      <c r="AF613" s="17"/>
      <c r="AG613" s="26"/>
    </row>
    <row r="614" spans="1:33" ht="15.75" thickBot="1">
      <c r="A614" s="24"/>
      <c r="B614" s="19"/>
      <c r="C614" s="20"/>
      <c r="D614" s="20"/>
      <c r="E614" s="20"/>
      <c r="F614" s="20"/>
      <c r="G614" s="20"/>
      <c r="H614" s="20"/>
      <c r="I614" s="20"/>
      <c r="J614" s="20"/>
      <c r="K614" s="20"/>
      <c r="L614" s="20"/>
      <c r="M614" s="20"/>
      <c r="N614" s="20"/>
      <c r="O614" s="20"/>
      <c r="P614" s="20"/>
      <c r="Q614" s="38"/>
      <c r="R614" s="39"/>
      <c r="S614" s="38"/>
      <c r="T614" s="57"/>
      <c r="U614" s="20"/>
      <c r="V614" s="57"/>
      <c r="W614" s="20"/>
      <c r="X614" s="20"/>
      <c r="Y614" s="20"/>
      <c r="Z614" s="20"/>
      <c r="AA614" s="20"/>
      <c r="AB614" s="50"/>
      <c r="AC614" s="20"/>
      <c r="AD614" s="38"/>
      <c r="AE614" s="20"/>
      <c r="AF614" s="21"/>
      <c r="AG614" s="26"/>
    </row>
    <row r="615" spans="1:33" ht="15.75" thickBot="1">
      <c r="A615" s="71"/>
      <c r="B615" s="72"/>
      <c r="C615" s="72"/>
      <c r="D615" s="72"/>
      <c r="E615" s="72"/>
      <c r="F615" s="72"/>
      <c r="G615" s="72"/>
      <c r="H615" s="72"/>
      <c r="I615" s="72"/>
      <c r="J615" s="72"/>
      <c r="K615" s="72"/>
      <c r="L615" s="72"/>
      <c r="M615" s="72"/>
      <c r="N615" s="72"/>
      <c r="O615" s="72"/>
      <c r="P615" s="72"/>
      <c r="Q615" s="72"/>
      <c r="R615" s="72"/>
      <c r="S615" s="72"/>
      <c r="T615" s="72"/>
      <c r="U615" s="72"/>
      <c r="V615" s="72"/>
      <c r="W615" s="72"/>
      <c r="X615" s="72"/>
      <c r="Y615" s="72"/>
      <c r="Z615" s="72"/>
      <c r="AA615" s="72"/>
      <c r="AB615" s="72"/>
      <c r="AC615" s="72"/>
      <c r="AD615" s="72"/>
      <c r="AE615" s="72"/>
      <c r="AF615" s="72"/>
      <c r="AG615" s="73"/>
    </row>
    <row r="621" spans="1:33" ht="15.75" thickBot="1"/>
    <row r="622" spans="1:33" ht="15.75" thickBot="1">
      <c r="A622" s="23"/>
      <c r="B622" s="22"/>
      <c r="C622" s="22"/>
      <c r="D622" s="22"/>
      <c r="E622" s="22"/>
      <c r="F622" s="22"/>
      <c r="G622" s="22"/>
      <c r="H622" s="22"/>
      <c r="I622" s="22"/>
      <c r="J622" s="22"/>
      <c r="K622" s="22"/>
      <c r="L622" s="22"/>
      <c r="M622" s="22"/>
      <c r="N622" s="22"/>
      <c r="O622" s="22"/>
      <c r="P622" s="22"/>
      <c r="Q622" s="29"/>
      <c r="R622" s="30"/>
      <c r="S622" s="29"/>
      <c r="T622" s="53"/>
      <c r="U622" s="22"/>
      <c r="V622" s="53"/>
      <c r="W622" s="22"/>
      <c r="X622" s="22"/>
      <c r="Y622" s="22"/>
      <c r="Z622" s="22"/>
      <c r="AA622" s="22"/>
      <c r="AB622" s="46"/>
      <c r="AC622" s="22"/>
      <c r="AD622" s="29"/>
      <c r="AE622" s="22"/>
      <c r="AF622" s="22"/>
      <c r="AG622" s="25"/>
    </row>
    <row r="623" spans="1:33" ht="24">
      <c r="A623" s="24"/>
      <c r="B623" s="12"/>
      <c r="C623" s="13"/>
      <c r="D623" s="111" t="s">
        <v>0</v>
      </c>
      <c r="E623" s="111"/>
      <c r="F623" s="111"/>
      <c r="G623" s="111"/>
      <c r="H623" s="111"/>
      <c r="I623" s="111"/>
      <c r="J623" s="111"/>
      <c r="K623" s="111"/>
      <c r="L623" s="111"/>
      <c r="M623" s="111"/>
      <c r="N623" s="111"/>
      <c r="O623" s="111"/>
      <c r="P623" s="111"/>
      <c r="Q623" s="111"/>
      <c r="R623" s="111"/>
      <c r="S623" s="111"/>
      <c r="T623" s="111"/>
      <c r="U623" s="111"/>
      <c r="V623" s="111"/>
      <c r="W623" s="111"/>
      <c r="X623" s="111"/>
      <c r="Y623" s="111"/>
      <c r="Z623" s="111"/>
      <c r="AA623" s="111"/>
      <c r="AB623" s="111"/>
      <c r="AC623" s="111"/>
      <c r="AD623" s="111"/>
      <c r="AE623" s="13"/>
      <c r="AF623" s="14"/>
      <c r="AG623" s="26"/>
    </row>
    <row r="624" spans="1:33" ht="22.5">
      <c r="A624" s="24"/>
      <c r="B624" s="15"/>
      <c r="C624" s="16"/>
      <c r="D624" s="90" t="s">
        <v>26</v>
      </c>
      <c r="E624" s="90"/>
      <c r="F624" s="90"/>
      <c r="G624" s="90"/>
      <c r="H624" s="90"/>
      <c r="I624" s="90"/>
      <c r="J624" s="90"/>
      <c r="K624" s="90"/>
      <c r="L624" s="90"/>
      <c r="M624" s="90"/>
      <c r="N624" s="90"/>
      <c r="O624" s="90"/>
      <c r="P624" s="90"/>
      <c r="Q624" s="90"/>
      <c r="R624" s="90"/>
      <c r="S624" s="90"/>
      <c r="T624" s="90"/>
      <c r="U624" s="90"/>
      <c r="V624" s="90"/>
      <c r="W624" s="90"/>
      <c r="X624" s="90"/>
      <c r="Y624" s="90"/>
      <c r="Z624" s="90"/>
      <c r="AA624" s="90"/>
      <c r="AB624" s="90"/>
      <c r="AC624" s="90"/>
      <c r="AD624" s="90"/>
      <c r="AE624" s="16"/>
      <c r="AF624" s="17"/>
      <c r="AG624" s="26"/>
    </row>
    <row r="625" spans="1:33" ht="15.75">
      <c r="A625" s="24"/>
      <c r="B625" s="15"/>
      <c r="C625" s="16"/>
      <c r="D625" s="91" t="s">
        <v>83</v>
      </c>
      <c r="E625" s="91"/>
      <c r="F625" s="91"/>
      <c r="G625" s="91"/>
      <c r="H625" s="91"/>
      <c r="I625" s="91"/>
      <c r="J625" s="91"/>
      <c r="K625" s="91"/>
      <c r="L625" s="91"/>
      <c r="M625" s="91"/>
      <c r="N625" s="91"/>
      <c r="O625" s="91"/>
      <c r="P625" s="91"/>
      <c r="Q625" s="91"/>
      <c r="R625" s="91"/>
      <c r="S625" s="91"/>
      <c r="T625" s="91"/>
      <c r="U625" s="91"/>
      <c r="V625" s="91"/>
      <c r="W625" s="91"/>
      <c r="X625" s="91"/>
      <c r="Y625" s="91"/>
      <c r="Z625" s="91"/>
      <c r="AA625" s="91"/>
      <c r="AB625" s="91"/>
      <c r="AC625" s="91"/>
      <c r="AD625" s="91"/>
      <c r="AE625" s="16"/>
      <c r="AF625" s="17"/>
      <c r="AG625" s="26"/>
    </row>
    <row r="626" spans="1:33">
      <c r="A626" s="24"/>
      <c r="B626" s="15"/>
      <c r="C626" s="16"/>
      <c r="D626" s="67"/>
      <c r="E626" s="67"/>
      <c r="F626" s="67"/>
      <c r="G626" s="67"/>
      <c r="H626" s="67"/>
      <c r="I626" s="67"/>
      <c r="J626" s="67"/>
      <c r="K626" s="67"/>
      <c r="L626" s="67"/>
      <c r="M626" s="67"/>
      <c r="N626" s="67"/>
      <c r="O626" s="67"/>
      <c r="P626" s="67"/>
      <c r="Q626" s="31"/>
      <c r="R626" s="32"/>
      <c r="S626" s="31"/>
      <c r="T626" s="66"/>
      <c r="U626" s="67"/>
      <c r="V626" s="66"/>
      <c r="W626" s="67"/>
      <c r="X626" s="67"/>
      <c r="Y626" s="67"/>
      <c r="Z626" s="67"/>
      <c r="AA626" s="67"/>
      <c r="AB626" s="47"/>
      <c r="AC626" s="67"/>
      <c r="AD626" s="31"/>
      <c r="AE626" s="16"/>
      <c r="AF626" s="17"/>
      <c r="AG626" s="26"/>
    </row>
    <row r="627" spans="1:33" ht="15.75">
      <c r="A627" s="24"/>
      <c r="B627" s="15"/>
      <c r="C627" s="16"/>
      <c r="D627" s="91" t="s">
        <v>70</v>
      </c>
      <c r="E627" s="91"/>
      <c r="F627" s="91"/>
      <c r="G627" s="91"/>
      <c r="H627" s="91"/>
      <c r="I627" s="91"/>
      <c r="J627" s="91"/>
      <c r="K627" s="91"/>
      <c r="L627" s="91"/>
      <c r="M627" s="91"/>
      <c r="N627" s="91"/>
      <c r="O627" s="91"/>
      <c r="P627" s="91"/>
      <c r="Q627" s="91"/>
      <c r="R627" s="91"/>
      <c r="S627" s="91"/>
      <c r="T627" s="91"/>
      <c r="U627" s="91"/>
      <c r="V627" s="91"/>
      <c r="W627" s="91"/>
      <c r="X627" s="91"/>
      <c r="Y627" s="91"/>
      <c r="Z627" s="91"/>
      <c r="AA627" s="91"/>
      <c r="AB627" s="91"/>
      <c r="AC627" s="91"/>
      <c r="AD627" s="91"/>
      <c r="AE627" s="16"/>
      <c r="AF627" s="17"/>
      <c r="AG627" s="26"/>
    </row>
    <row r="628" spans="1:33">
      <c r="A628" s="24"/>
      <c r="B628" s="15"/>
      <c r="C628" s="16"/>
      <c r="D628" s="67"/>
      <c r="E628" s="67"/>
      <c r="F628" s="67"/>
      <c r="G628" s="67"/>
      <c r="H628" s="67"/>
      <c r="I628" s="67"/>
      <c r="J628" s="67"/>
      <c r="K628" s="67"/>
      <c r="L628" s="67"/>
      <c r="M628" s="67"/>
      <c r="N628" s="67"/>
      <c r="O628" s="67"/>
      <c r="P628" s="67"/>
      <c r="Q628" s="31"/>
      <c r="R628" s="32"/>
      <c r="S628" s="31"/>
      <c r="T628" s="66"/>
      <c r="U628" s="67"/>
      <c r="V628" s="66"/>
      <c r="W628" s="67"/>
      <c r="X628" s="67"/>
      <c r="Y628" s="67"/>
      <c r="Z628" s="67"/>
      <c r="AA628" s="67"/>
      <c r="AB628" s="47"/>
      <c r="AC628" s="67"/>
      <c r="AD628" s="31"/>
      <c r="AE628" s="16"/>
      <c r="AF628" s="17"/>
      <c r="AG628" s="26"/>
    </row>
    <row r="629" spans="1:33" ht="15.75">
      <c r="A629" s="24"/>
      <c r="B629" s="15"/>
      <c r="C629" s="16"/>
      <c r="D629" s="91" t="s">
        <v>71</v>
      </c>
      <c r="E629" s="91"/>
      <c r="F629" s="91"/>
      <c r="G629" s="91"/>
      <c r="H629" s="91"/>
      <c r="I629" s="91"/>
      <c r="J629" s="91"/>
      <c r="K629" s="91"/>
      <c r="L629" s="91"/>
      <c r="M629" s="91"/>
      <c r="N629" s="91"/>
      <c r="O629" s="91"/>
      <c r="P629" s="91"/>
      <c r="Q629" s="91"/>
      <c r="R629" s="91"/>
      <c r="S629" s="91"/>
      <c r="T629" s="91"/>
      <c r="U629" s="91"/>
      <c r="V629" s="91"/>
      <c r="W629" s="91"/>
      <c r="X629" s="91"/>
      <c r="Y629" s="91"/>
      <c r="Z629" s="91"/>
      <c r="AA629" s="91"/>
      <c r="AB629" s="91"/>
      <c r="AC629" s="91"/>
      <c r="AD629" s="91"/>
      <c r="AE629" s="16"/>
      <c r="AF629" s="17"/>
      <c r="AG629" s="26"/>
    </row>
    <row r="630" spans="1:33" ht="16.5" thickBot="1">
      <c r="A630" s="24"/>
      <c r="B630" s="15"/>
      <c r="C630" s="16"/>
      <c r="D630" s="68"/>
      <c r="E630" s="68"/>
      <c r="F630" s="68"/>
      <c r="G630" s="68"/>
      <c r="H630" s="68"/>
      <c r="I630" s="68"/>
      <c r="J630" s="68"/>
      <c r="K630" s="68"/>
      <c r="L630" s="68"/>
      <c r="M630" s="68"/>
      <c r="N630" s="68"/>
      <c r="O630" s="68"/>
      <c r="P630" s="68"/>
      <c r="Q630" s="33"/>
      <c r="R630" s="32"/>
      <c r="S630" s="33"/>
      <c r="T630" s="68"/>
      <c r="U630" s="68"/>
      <c r="V630" s="68"/>
      <c r="W630" s="68"/>
      <c r="X630" s="68"/>
      <c r="Y630" s="68"/>
      <c r="Z630" s="68"/>
      <c r="AA630" s="68"/>
      <c r="AB630" s="33"/>
      <c r="AC630" s="68"/>
      <c r="AD630" s="33"/>
      <c r="AE630" s="16"/>
      <c r="AF630" s="17"/>
      <c r="AG630" s="26"/>
    </row>
    <row r="631" spans="1:33" ht="15.75" thickBot="1">
      <c r="A631" s="24"/>
      <c r="B631" s="15"/>
      <c r="C631" s="8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34"/>
      <c r="R631" s="35"/>
      <c r="S631" s="34"/>
      <c r="T631" s="54"/>
      <c r="U631" s="9"/>
      <c r="V631" s="54"/>
      <c r="W631" s="9"/>
      <c r="X631" s="9"/>
      <c r="Y631" s="9"/>
      <c r="Z631" s="9"/>
      <c r="AA631" s="9"/>
      <c r="AB631" s="48"/>
      <c r="AC631" s="9"/>
      <c r="AD631" s="34"/>
      <c r="AE631" s="10"/>
      <c r="AF631" s="17"/>
      <c r="AG631" s="26"/>
    </row>
    <row r="632" spans="1:33" ht="15" customHeight="1">
      <c r="A632" s="24"/>
      <c r="B632" s="15"/>
      <c r="C632" s="5"/>
      <c r="D632" s="92" t="s">
        <v>1</v>
      </c>
      <c r="E632" s="95"/>
      <c r="F632" s="98" t="s">
        <v>20</v>
      </c>
      <c r="G632" s="99"/>
      <c r="H632" s="99"/>
      <c r="I632" s="99"/>
      <c r="J632" s="99"/>
      <c r="K632" s="99"/>
      <c r="L632" s="99"/>
      <c r="M632" s="100"/>
      <c r="N632" s="101"/>
      <c r="O632" s="98" t="s">
        <v>2</v>
      </c>
      <c r="P632" s="99"/>
      <c r="Q632" s="99"/>
      <c r="R632" s="99"/>
      <c r="S632" s="99"/>
      <c r="T632" s="99"/>
      <c r="U632" s="99"/>
      <c r="V632" s="100"/>
      <c r="W632" s="101"/>
      <c r="X632" s="98" t="s">
        <v>3</v>
      </c>
      <c r="Y632" s="99"/>
      <c r="Z632" s="99"/>
      <c r="AA632" s="99"/>
      <c r="AB632" s="99"/>
      <c r="AC632" s="99"/>
      <c r="AD632" s="104"/>
      <c r="AE632" s="4"/>
      <c r="AF632" s="17"/>
      <c r="AG632" s="26"/>
    </row>
    <row r="633" spans="1:33" ht="15" customHeight="1">
      <c r="A633" s="24"/>
      <c r="B633" s="15"/>
      <c r="C633" s="5"/>
      <c r="D633" s="93"/>
      <c r="E633" s="96"/>
      <c r="F633" s="105" t="s">
        <v>4</v>
      </c>
      <c r="G633" s="106"/>
      <c r="H633" s="105" t="s">
        <v>5</v>
      </c>
      <c r="I633" s="106"/>
      <c r="J633" s="105" t="s">
        <v>28</v>
      </c>
      <c r="K633" s="106"/>
      <c r="L633" s="105" t="s">
        <v>7</v>
      </c>
      <c r="M633" s="106"/>
      <c r="N633" s="102"/>
      <c r="O633" s="105" t="s">
        <v>8</v>
      </c>
      <c r="P633" s="106"/>
      <c r="Q633" s="105" t="s">
        <v>9</v>
      </c>
      <c r="R633" s="106"/>
      <c r="S633" s="105" t="s">
        <v>10</v>
      </c>
      <c r="T633" s="106"/>
      <c r="U633" s="105" t="s">
        <v>7</v>
      </c>
      <c r="V633" s="106"/>
      <c r="W633" s="102"/>
      <c r="X633" s="105" t="s">
        <v>11</v>
      </c>
      <c r="Y633" s="106"/>
      <c r="Z633" s="105" t="s">
        <v>6</v>
      </c>
      <c r="AA633" s="106"/>
      <c r="AB633" s="105" t="s">
        <v>12</v>
      </c>
      <c r="AC633" s="106"/>
      <c r="AD633" s="107" t="s">
        <v>19</v>
      </c>
      <c r="AE633" s="4"/>
      <c r="AF633" s="17"/>
      <c r="AG633" s="26"/>
    </row>
    <row r="634" spans="1:33" ht="15" customHeight="1">
      <c r="A634" s="24"/>
      <c r="B634" s="15"/>
      <c r="C634" s="5"/>
      <c r="D634" s="94"/>
      <c r="E634" s="96"/>
      <c r="F634" s="2">
        <v>0.1</v>
      </c>
      <c r="G634" s="3" t="s">
        <v>13</v>
      </c>
      <c r="H634" s="2">
        <v>0.1</v>
      </c>
      <c r="I634" s="3" t="s">
        <v>13</v>
      </c>
      <c r="J634" s="2">
        <v>0.3</v>
      </c>
      <c r="K634" s="3" t="s">
        <v>13</v>
      </c>
      <c r="L634" s="2">
        <v>0.5</v>
      </c>
      <c r="M634" s="3" t="s">
        <v>13</v>
      </c>
      <c r="N634" s="102"/>
      <c r="O634" s="2">
        <v>0.1</v>
      </c>
      <c r="P634" s="3" t="s">
        <v>13</v>
      </c>
      <c r="Q634" s="2">
        <v>0.1</v>
      </c>
      <c r="R634" s="3" t="s">
        <v>13</v>
      </c>
      <c r="S634" s="2">
        <v>0.3</v>
      </c>
      <c r="T634" s="3" t="s">
        <v>13</v>
      </c>
      <c r="U634" s="2">
        <v>0.5</v>
      </c>
      <c r="V634" s="3" t="s">
        <v>13</v>
      </c>
      <c r="W634" s="102"/>
      <c r="X634" s="2">
        <v>0.4</v>
      </c>
      <c r="Y634" s="3" t="s">
        <v>13</v>
      </c>
      <c r="Z634" s="2">
        <v>0.6</v>
      </c>
      <c r="AA634" s="3" t="s">
        <v>13</v>
      </c>
      <c r="AB634" s="2">
        <v>1</v>
      </c>
      <c r="AC634" s="3" t="s">
        <v>13</v>
      </c>
      <c r="AD634" s="108"/>
      <c r="AE634" s="4"/>
      <c r="AF634" s="17"/>
      <c r="AG634" s="26"/>
    </row>
    <row r="635" spans="1:33">
      <c r="A635" s="24"/>
      <c r="B635" s="15"/>
      <c r="C635" s="5"/>
      <c r="D635" s="27" t="s">
        <v>14</v>
      </c>
      <c r="E635" s="96"/>
      <c r="F635" s="3">
        <v>8.5</v>
      </c>
      <c r="G635" s="3" t="s">
        <v>34</v>
      </c>
      <c r="H635" s="3">
        <v>7.9</v>
      </c>
      <c r="I635" s="3" t="s">
        <v>32</v>
      </c>
      <c r="J635" s="3">
        <v>18.600000000000001</v>
      </c>
      <c r="K635" s="3" t="s">
        <v>33</v>
      </c>
      <c r="L635" s="3">
        <f>F635+H635+J635</f>
        <v>35</v>
      </c>
      <c r="M635" s="3" t="str">
        <f>IF(L635&gt;=45.5,"A1",IF(L635&gt;=40.5,"A2", IF(L635&gt;=35.5,"B1",IF(L635&gt;=30.5,"B2", IF(L635&gt;=25.5,"C1",IF(L635&gt;=20.5,"C2",IF(L635&gt;=16.5,"D",IF(L635&gt;=10.5,"E1",IF(L635&gt;=10.4,"E2")))))))))</f>
        <v>B2</v>
      </c>
      <c r="N635" s="102"/>
      <c r="O635" s="3">
        <v>7.4</v>
      </c>
      <c r="P635" s="3" t="s">
        <v>32</v>
      </c>
      <c r="Q635" s="3">
        <v>8</v>
      </c>
      <c r="R635" s="3" t="s">
        <v>34</v>
      </c>
      <c r="S635" s="44">
        <v>21</v>
      </c>
      <c r="T635" s="3" t="str">
        <f>IF(S635&gt;=27.3,"A1",IF(S635&gt;=24.3,"A2", IF(S635&gt;=21.3,"B1",IF(S635&gt;=18.3,"B2", IF(S635&gt;=15.3,"C1",IF(S635&gt;=12.3,"C2",IF(S635&gt;=9.9,"D",IF(S635&gt;=6.3,"E1",IF(S635&gt;=6.2,"E2")))))))))</f>
        <v>B2</v>
      </c>
      <c r="U635" s="3">
        <f>O635+Q635+S635</f>
        <v>36.4</v>
      </c>
      <c r="V635" s="3" t="str">
        <f>IF(U635&gt;=45.5,"A1",IF(U635&gt;=40.5,"A2", IF(U635&gt;=35.5,"B1",IF(U635&gt;=30.5,"B2", IF(U635&gt;=25.5,"C1",IF(U635&gt;=20.5,"C2",IF(U635&gt;=16.5,"D",IF(U635&gt;=10.5,"E1",IF(U635&gt;=10.4,"E2")))))))))</f>
        <v>B1</v>
      </c>
      <c r="W635" s="102"/>
      <c r="X635" s="3">
        <f t="shared" ref="X635:X641" si="186">SUM(F635,H635,O635,Q635)</f>
        <v>31.799999999999997</v>
      </c>
      <c r="Y635" s="3" t="str">
        <f>IF(X635&gt;=36.4,"A1",IF(X635&gt;=32.4,"A2", IF(X635&gt;=28.4,"B1",IF(X635&gt;=24.4,"B2", IF(X635&gt;=20.4,"C1",IF(X635&gt;=16.4,"C2",IF(X635&gt;=13.2,"D",IF(X635&gt;=8.4,"E1",IF(X635&gt;=8.3,"E2")))))))))</f>
        <v>B1</v>
      </c>
      <c r="Z635" s="3">
        <f>J635+S635</f>
        <v>39.6</v>
      </c>
      <c r="AA635" s="3" t="str">
        <f>IF(Z635&gt;=54.5,"A1",IF(Z635&gt;=48.5,"A2", IF(Z635&gt;=42.5,"B1",IF(Z635&gt;=36.5,"B2", IF(Z635&gt;=30.5,"C1",IF(Z635&gt;=24.5,"C2",IF(Z635&gt;=19.8,"D",IF(Z635&gt;=12.6,"E1",IF(Z635&gt;=12.5,"E2")))))))))</f>
        <v>B2</v>
      </c>
      <c r="AB635" s="64">
        <f>L635+U635</f>
        <v>71.400000000000006</v>
      </c>
      <c r="AC635" s="3" t="str">
        <f>IF(AB635&gt;=91,"A1",IF(AB635&gt;=81,"A2", IF(AB635&gt;=71,"B1",IF(AB635&gt;=61,"B2", IF(AB635&gt;=51,"C1",IF(AB635&gt;=41,"C2",IF(AB635&gt;=33,"D",IF(AB635&gt;=21,"E1",IF(AB635&gt;=20,"E2")))))))))</f>
        <v>B1</v>
      </c>
      <c r="AD635" s="63">
        <v>8</v>
      </c>
      <c r="AE635" s="4"/>
      <c r="AF635" s="17"/>
      <c r="AG635" s="26"/>
    </row>
    <row r="636" spans="1:33">
      <c r="A636" s="24"/>
      <c r="B636" s="15"/>
      <c r="C636" s="5"/>
      <c r="D636" s="27" t="s">
        <v>15</v>
      </c>
      <c r="E636" s="96"/>
      <c r="F636" s="3">
        <v>9.3000000000000007</v>
      </c>
      <c r="G636" s="3" t="s">
        <v>31</v>
      </c>
      <c r="H636" s="3">
        <v>7.9</v>
      </c>
      <c r="I636" s="3" t="s">
        <v>32</v>
      </c>
      <c r="J636" s="3">
        <v>23.1</v>
      </c>
      <c r="K636" s="3" t="s">
        <v>32</v>
      </c>
      <c r="L636" s="3">
        <f t="shared" ref="L636:L641" si="187">F636+H636+J636</f>
        <v>40.300000000000004</v>
      </c>
      <c r="M636" s="3" t="str">
        <f t="shared" ref="M636:M641" si="188">IF(L636&gt;=45.5,"A1",IF(L636&gt;=40.5,"A2", IF(L636&gt;=35.5,"B1",IF(L636&gt;=30.5,"B2", IF(L636&gt;=25.5,"C1",IF(L636&gt;=20.5,"C2",IF(L636&gt;=16.5,"D",IF(L636&gt;=10.5,"E1",IF(L636&gt;=10.4,"E2")))))))))</f>
        <v>B1</v>
      </c>
      <c r="N636" s="102"/>
      <c r="O636" s="3">
        <v>9.6999999999999993</v>
      </c>
      <c r="P636" s="3" t="s">
        <v>31</v>
      </c>
      <c r="Q636" s="3">
        <v>8.8000000000000007</v>
      </c>
      <c r="R636" s="3" t="s">
        <v>34</v>
      </c>
      <c r="S636" s="44">
        <v>24.6</v>
      </c>
      <c r="T636" s="3" t="str">
        <f t="shared" ref="T636:T643" si="189">IF(S636&gt;=27.3,"A1",IF(S636&gt;=24.3,"A2", IF(S636&gt;=21.3,"B1",IF(S636&gt;=18.3,"B2", IF(S636&gt;=15.3,"C1",IF(S636&gt;=12.3,"C2",IF(S636&gt;=9.9,"D",IF(S636&gt;=6.3,"E1",IF(S636&gt;=6.2,"E2")))))))))</f>
        <v>A2</v>
      </c>
      <c r="U636" s="3">
        <f t="shared" ref="U636:U641" si="190">O636+Q636+S636</f>
        <v>43.1</v>
      </c>
      <c r="V636" s="3" t="str">
        <f t="shared" ref="V636:V641" si="191">IF(U636&gt;=45.5,"A1",IF(U636&gt;=40.5,"A2", IF(U636&gt;=35.5,"B1",IF(U636&gt;=30.5,"B2", IF(U636&gt;=25.5,"C1",IF(U636&gt;=20.5,"C2",IF(U636&gt;=16.5,"D",IF(U636&gt;=10.5,"E1",IF(U636&gt;=10.4,"E2")))))))))</f>
        <v>A2</v>
      </c>
      <c r="W636" s="102"/>
      <c r="X636" s="3">
        <f t="shared" si="186"/>
        <v>35.700000000000003</v>
      </c>
      <c r="Y636" s="3" t="str">
        <f t="shared" ref="Y636:Y641" si="192">IF(X636&gt;=36.4,"A1",IF(X636&gt;=32.4,"A2", IF(X636&gt;=28.4,"B1",IF(X636&gt;=24.4,"B2", IF(X636&gt;=20.4,"C1",IF(X636&gt;=16.4,"C2",IF(X636&gt;=13.2,"D",IF(X636&gt;=8.4,"E1",IF(X636&gt;=8.3,"E2")))))))))</f>
        <v>A2</v>
      </c>
      <c r="Z636" s="3">
        <f t="shared" ref="Z636:Z643" si="193">J636+S636</f>
        <v>47.7</v>
      </c>
      <c r="AA636" s="3" t="str">
        <f t="shared" ref="AA636:AA643" si="194">IF(Z636&gt;=54.5,"A1",IF(Z636&gt;=48.5,"A2", IF(Z636&gt;=42.5,"B1",IF(Z636&gt;=36.5,"B2", IF(Z636&gt;=30.5,"C1",IF(Z636&gt;=24.5,"C2",IF(Z636&gt;=19.8,"D",IF(Z636&gt;=12.6,"E1",IF(Z636&gt;=12.5,"E2")))))))))</f>
        <v>B1</v>
      </c>
      <c r="AB636" s="64">
        <f t="shared" ref="AB636:AB641" si="195">L636+U636</f>
        <v>83.4</v>
      </c>
      <c r="AC636" s="3" t="str">
        <f t="shared" ref="AC636:AC641" si="196">IF(AB636&gt;=91,"A1",IF(AB636&gt;=81,"A2", IF(AB636&gt;=71,"B1",IF(AB636&gt;=61,"B2", IF(AB636&gt;=51,"C1",IF(AB636&gt;=41,"C2",IF(AB636&gt;=33,"D",IF(AB636&gt;=21,"E1",IF(AB636&gt;=20,"E2")))))))))</f>
        <v>A2</v>
      </c>
      <c r="AD636" s="63">
        <v>9</v>
      </c>
      <c r="AE636" s="4"/>
      <c r="AF636" s="17"/>
      <c r="AG636" s="26"/>
    </row>
    <row r="637" spans="1:33">
      <c r="A637" s="24"/>
      <c r="B637" s="15"/>
      <c r="C637" s="5"/>
      <c r="D637" s="27" t="s">
        <v>16</v>
      </c>
      <c r="E637" s="96"/>
      <c r="F637" s="3">
        <v>7.6</v>
      </c>
      <c r="G637" s="3" t="s">
        <v>32</v>
      </c>
      <c r="H637" s="3">
        <v>6.2</v>
      </c>
      <c r="I637" s="3" t="s">
        <v>33</v>
      </c>
      <c r="J637" s="3">
        <v>13.2</v>
      </c>
      <c r="K637" s="3" t="s">
        <v>36</v>
      </c>
      <c r="L637" s="3">
        <f t="shared" si="187"/>
        <v>27</v>
      </c>
      <c r="M637" s="3" t="str">
        <f t="shared" si="188"/>
        <v>C1</v>
      </c>
      <c r="N637" s="102"/>
      <c r="O637" s="3">
        <v>7.4</v>
      </c>
      <c r="P637" s="3" t="s">
        <v>32</v>
      </c>
      <c r="Q637" s="3">
        <v>6.4</v>
      </c>
      <c r="R637" s="3" t="s">
        <v>33</v>
      </c>
      <c r="S637" s="44">
        <v>20.100000000000001</v>
      </c>
      <c r="T637" s="3" t="str">
        <f t="shared" si="189"/>
        <v>B2</v>
      </c>
      <c r="U637" s="3">
        <f t="shared" si="190"/>
        <v>33.900000000000006</v>
      </c>
      <c r="V637" s="3" t="str">
        <f t="shared" si="191"/>
        <v>B2</v>
      </c>
      <c r="W637" s="102"/>
      <c r="X637" s="3">
        <f t="shared" si="186"/>
        <v>27.6</v>
      </c>
      <c r="Y637" s="3" t="str">
        <f t="shared" si="192"/>
        <v>B2</v>
      </c>
      <c r="Z637" s="3">
        <f t="shared" si="193"/>
        <v>33.299999999999997</v>
      </c>
      <c r="AA637" s="3" t="str">
        <f t="shared" si="194"/>
        <v>C1</v>
      </c>
      <c r="AB637" s="64">
        <f t="shared" si="195"/>
        <v>60.900000000000006</v>
      </c>
      <c r="AC637" s="3" t="str">
        <f t="shared" si="196"/>
        <v>C1</v>
      </c>
      <c r="AD637" s="63">
        <v>6</v>
      </c>
      <c r="AE637" s="4"/>
      <c r="AF637" s="17"/>
      <c r="AG637" s="26"/>
    </row>
    <row r="638" spans="1:33">
      <c r="A638" s="24"/>
      <c r="B638" s="15"/>
      <c r="C638" s="5"/>
      <c r="D638" s="27" t="s">
        <v>29</v>
      </c>
      <c r="E638" s="96"/>
      <c r="F638" s="3">
        <v>8.6</v>
      </c>
      <c r="G638" s="3" t="s">
        <v>34</v>
      </c>
      <c r="H638" s="3">
        <v>5.3</v>
      </c>
      <c r="I638" s="3" t="s">
        <v>35</v>
      </c>
      <c r="J638" s="3">
        <v>12</v>
      </c>
      <c r="K638" s="3" t="s">
        <v>37</v>
      </c>
      <c r="L638" s="3">
        <f t="shared" si="187"/>
        <v>25.9</v>
      </c>
      <c r="M638" s="3" t="str">
        <f t="shared" si="188"/>
        <v>C1</v>
      </c>
      <c r="N638" s="102"/>
      <c r="O638" s="3">
        <v>7.4</v>
      </c>
      <c r="P638" s="3" t="s">
        <v>32</v>
      </c>
      <c r="Q638" s="3">
        <v>7</v>
      </c>
      <c r="R638" s="3" t="s">
        <v>33</v>
      </c>
      <c r="S638" s="44">
        <v>24.6</v>
      </c>
      <c r="T638" s="3" t="str">
        <f t="shared" si="189"/>
        <v>A2</v>
      </c>
      <c r="U638" s="3">
        <f t="shared" si="190"/>
        <v>39</v>
      </c>
      <c r="V638" s="3" t="str">
        <f t="shared" si="191"/>
        <v>B1</v>
      </c>
      <c r="W638" s="102"/>
      <c r="X638" s="3">
        <f t="shared" si="186"/>
        <v>28.299999999999997</v>
      </c>
      <c r="Y638" s="3" t="str">
        <f t="shared" si="192"/>
        <v>B2</v>
      </c>
      <c r="Z638" s="3">
        <f t="shared" si="193"/>
        <v>36.6</v>
      </c>
      <c r="AA638" s="3" t="str">
        <f t="shared" si="194"/>
        <v>B2</v>
      </c>
      <c r="AB638" s="64">
        <f t="shared" si="195"/>
        <v>64.900000000000006</v>
      </c>
      <c r="AC638" s="3" t="str">
        <f t="shared" si="196"/>
        <v>B2</v>
      </c>
      <c r="AD638" s="63">
        <v>7</v>
      </c>
      <c r="AE638" s="4"/>
      <c r="AF638" s="17"/>
      <c r="AG638" s="26"/>
    </row>
    <row r="639" spans="1:33">
      <c r="A639" s="24"/>
      <c r="B639" s="15"/>
      <c r="C639" s="5"/>
      <c r="D639" s="27"/>
      <c r="E639" s="96"/>
      <c r="F639" s="3"/>
      <c r="G639" s="3"/>
      <c r="H639" s="3"/>
      <c r="I639" s="3"/>
      <c r="J639" s="3"/>
      <c r="K639" s="3"/>
      <c r="L639" s="3"/>
      <c r="M639" s="3"/>
      <c r="N639" s="102"/>
      <c r="O639" s="3"/>
      <c r="P639" s="3"/>
      <c r="Q639" s="3"/>
      <c r="R639" s="3"/>
      <c r="S639" s="44"/>
      <c r="T639" s="3"/>
      <c r="U639" s="3"/>
      <c r="V639" s="3"/>
      <c r="W639" s="102"/>
      <c r="X639" s="3"/>
      <c r="Y639" s="3"/>
      <c r="Z639" s="3"/>
      <c r="AA639" s="3"/>
      <c r="AB639" s="64"/>
      <c r="AC639" s="3"/>
      <c r="AD639" s="63"/>
      <c r="AE639" s="4"/>
      <c r="AF639" s="17"/>
      <c r="AG639" s="26"/>
    </row>
    <row r="640" spans="1:33">
      <c r="A640" s="24"/>
      <c r="B640" s="15"/>
      <c r="C640" s="5"/>
      <c r="D640" s="27"/>
      <c r="E640" s="96"/>
      <c r="F640" s="3"/>
      <c r="G640" s="3"/>
      <c r="H640" s="3"/>
      <c r="I640" s="3"/>
      <c r="J640" s="3"/>
      <c r="K640" s="3"/>
      <c r="L640" s="3"/>
      <c r="M640" s="3"/>
      <c r="N640" s="102"/>
      <c r="O640" s="3"/>
      <c r="P640" s="3"/>
      <c r="Q640" s="3"/>
      <c r="R640" s="3"/>
      <c r="S640" s="44"/>
      <c r="T640" s="3"/>
      <c r="U640" s="3"/>
      <c r="V640" s="3"/>
      <c r="W640" s="102"/>
      <c r="X640" s="3"/>
      <c r="Y640" s="3"/>
      <c r="Z640" s="3"/>
      <c r="AA640" s="3"/>
      <c r="AB640" s="64"/>
      <c r="AC640" s="3"/>
      <c r="AD640" s="63"/>
      <c r="AE640" s="4"/>
      <c r="AF640" s="17"/>
      <c r="AG640" s="26"/>
    </row>
    <row r="641" spans="1:33">
      <c r="A641" s="24"/>
      <c r="B641" s="15"/>
      <c r="C641" s="5"/>
      <c r="D641" s="27" t="s">
        <v>17</v>
      </c>
      <c r="E641" s="96"/>
      <c r="F641" s="3">
        <v>7.8</v>
      </c>
      <c r="G641" s="3" t="s">
        <v>32</v>
      </c>
      <c r="H641" s="3">
        <v>8.4</v>
      </c>
      <c r="I641" s="3" t="s">
        <v>34</v>
      </c>
      <c r="J641" s="3">
        <v>13.2</v>
      </c>
      <c r="K641" s="3" t="s">
        <v>36</v>
      </c>
      <c r="L641" s="3">
        <f t="shared" si="187"/>
        <v>29.4</v>
      </c>
      <c r="M641" s="3" t="str">
        <f t="shared" si="188"/>
        <v>C1</v>
      </c>
      <c r="N641" s="102"/>
      <c r="O641" s="44">
        <v>6</v>
      </c>
      <c r="P641" s="44" t="s">
        <v>35</v>
      </c>
      <c r="Q641" s="44">
        <v>6.6</v>
      </c>
      <c r="R641" s="3" t="s">
        <v>33</v>
      </c>
      <c r="S641" s="44">
        <v>17</v>
      </c>
      <c r="T641" s="3" t="str">
        <f t="shared" si="189"/>
        <v>C1</v>
      </c>
      <c r="U641" s="3">
        <f t="shared" si="190"/>
        <v>29.6</v>
      </c>
      <c r="V641" s="3" t="str">
        <f t="shared" si="191"/>
        <v>C1</v>
      </c>
      <c r="W641" s="102"/>
      <c r="X641" s="3">
        <f t="shared" si="186"/>
        <v>28.799999999999997</v>
      </c>
      <c r="Y641" s="3" t="str">
        <f t="shared" si="192"/>
        <v>B1</v>
      </c>
      <c r="Z641" s="3">
        <f t="shared" si="193"/>
        <v>30.2</v>
      </c>
      <c r="AA641" s="3" t="str">
        <f t="shared" si="194"/>
        <v>C2</v>
      </c>
      <c r="AB641" s="64">
        <f t="shared" si="195"/>
        <v>59</v>
      </c>
      <c r="AC641" s="3" t="str">
        <f t="shared" si="196"/>
        <v>C1</v>
      </c>
      <c r="AD641" s="63">
        <v>6</v>
      </c>
      <c r="AE641" s="4"/>
      <c r="AF641" s="17"/>
      <c r="AG641" s="26"/>
    </row>
    <row r="642" spans="1:33">
      <c r="A642" s="24"/>
      <c r="B642" s="15"/>
      <c r="C642" s="5"/>
      <c r="D642" s="27" t="s">
        <v>30</v>
      </c>
      <c r="E642" s="96"/>
      <c r="F642" s="3"/>
      <c r="G642" s="3"/>
      <c r="H642" s="3"/>
      <c r="I642" s="3"/>
      <c r="J642" s="3">
        <v>12</v>
      </c>
      <c r="K642" s="3" t="s">
        <v>37</v>
      </c>
      <c r="L642" s="3"/>
      <c r="M642" s="3"/>
      <c r="N642" s="102"/>
      <c r="O642" s="44"/>
      <c r="P642" s="44"/>
      <c r="Q642" s="44"/>
      <c r="R642" s="3"/>
      <c r="S642" s="44">
        <v>22.4</v>
      </c>
      <c r="T642" s="3" t="str">
        <f t="shared" si="189"/>
        <v>B1</v>
      </c>
      <c r="U642" s="3"/>
      <c r="V642" s="3"/>
      <c r="W642" s="102"/>
      <c r="X642" s="3"/>
      <c r="Y642" s="3"/>
      <c r="Z642" s="3">
        <f t="shared" si="193"/>
        <v>34.4</v>
      </c>
      <c r="AA642" s="3" t="str">
        <f t="shared" si="194"/>
        <v>C1</v>
      </c>
      <c r="AB642" s="64"/>
      <c r="AC642" s="3"/>
      <c r="AD642" s="63"/>
      <c r="AE642" s="4"/>
      <c r="AF642" s="17"/>
      <c r="AG642" s="26"/>
    </row>
    <row r="643" spans="1:33">
      <c r="A643" s="24"/>
      <c r="B643" s="15"/>
      <c r="C643" s="5"/>
      <c r="D643" s="27" t="s">
        <v>79</v>
      </c>
      <c r="E643" s="96"/>
      <c r="F643" s="3"/>
      <c r="G643" s="3"/>
      <c r="H643" s="3"/>
      <c r="I643" s="3"/>
      <c r="J643" s="3">
        <v>10.8</v>
      </c>
      <c r="K643" s="3" t="s">
        <v>37</v>
      </c>
      <c r="L643" s="3"/>
      <c r="M643" s="3"/>
      <c r="N643" s="102"/>
      <c r="O643" s="44"/>
      <c r="P643" s="44"/>
      <c r="Q643" s="44"/>
      <c r="R643" s="3"/>
      <c r="S643" s="44">
        <v>24</v>
      </c>
      <c r="T643" s="3" t="str">
        <f t="shared" si="189"/>
        <v>B1</v>
      </c>
      <c r="U643" s="3"/>
      <c r="V643" s="3"/>
      <c r="W643" s="102"/>
      <c r="X643" s="3"/>
      <c r="Y643" s="3"/>
      <c r="Z643" s="3">
        <f t="shared" si="193"/>
        <v>34.799999999999997</v>
      </c>
      <c r="AA643" s="3" t="str">
        <f t="shared" si="194"/>
        <v>C1</v>
      </c>
      <c r="AB643" s="64"/>
      <c r="AC643" s="3"/>
      <c r="AD643" s="63"/>
      <c r="AE643" s="4"/>
      <c r="AF643" s="17"/>
      <c r="AG643" s="26"/>
    </row>
    <row r="644" spans="1:33">
      <c r="A644" s="24"/>
      <c r="B644" s="15"/>
      <c r="C644" s="5"/>
      <c r="D644" s="109" t="s">
        <v>18</v>
      </c>
      <c r="E644" s="96"/>
      <c r="F644" s="82"/>
      <c r="G644" s="83"/>
      <c r="H644" s="82"/>
      <c r="I644" s="83"/>
      <c r="J644" s="82"/>
      <c r="K644" s="83"/>
      <c r="L644" s="82"/>
      <c r="M644" s="83"/>
      <c r="N644" s="102"/>
      <c r="O644" s="86"/>
      <c r="P644" s="87"/>
      <c r="Q644" s="86"/>
      <c r="R644" s="87"/>
      <c r="S644" s="86"/>
      <c r="T644" s="87"/>
      <c r="U644" s="86"/>
      <c r="V644" s="87"/>
      <c r="W644" s="102"/>
      <c r="X644" s="74" t="s">
        <v>106</v>
      </c>
      <c r="Y644" s="75"/>
      <c r="Z644" s="74"/>
      <c r="AA644" s="75"/>
      <c r="AB644" s="74"/>
      <c r="AC644" s="75"/>
      <c r="AD644" s="78"/>
      <c r="AE644" s="4"/>
      <c r="AF644" s="17"/>
      <c r="AG644" s="26"/>
    </row>
    <row r="645" spans="1:33" ht="15.75" thickBot="1">
      <c r="A645" s="24"/>
      <c r="B645" s="15"/>
      <c r="C645" s="5"/>
      <c r="D645" s="110"/>
      <c r="E645" s="97"/>
      <c r="F645" s="84"/>
      <c r="G645" s="85"/>
      <c r="H645" s="84"/>
      <c r="I645" s="85"/>
      <c r="J645" s="84"/>
      <c r="K645" s="85"/>
      <c r="L645" s="84"/>
      <c r="M645" s="85"/>
      <c r="N645" s="103"/>
      <c r="O645" s="88"/>
      <c r="P645" s="89"/>
      <c r="Q645" s="88"/>
      <c r="R645" s="89"/>
      <c r="S645" s="88"/>
      <c r="T645" s="89"/>
      <c r="U645" s="88"/>
      <c r="V645" s="89"/>
      <c r="W645" s="103"/>
      <c r="X645" s="76"/>
      <c r="Y645" s="77"/>
      <c r="Z645" s="76"/>
      <c r="AA645" s="77"/>
      <c r="AB645" s="76"/>
      <c r="AC645" s="77"/>
      <c r="AD645" s="79"/>
      <c r="AE645" s="4"/>
      <c r="AF645" s="17"/>
      <c r="AG645" s="26"/>
    </row>
    <row r="646" spans="1:33" ht="15.75" thickBot="1">
      <c r="A646" s="24"/>
      <c r="B646" s="15"/>
      <c r="C646" s="6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36"/>
      <c r="R646" s="37"/>
      <c r="S646" s="36"/>
      <c r="T646" s="55"/>
      <c r="U646" s="7"/>
      <c r="V646" s="55"/>
      <c r="W646" s="7"/>
      <c r="X646" s="7"/>
      <c r="Y646" s="7"/>
      <c r="Z646" s="7"/>
      <c r="AA646" s="7"/>
      <c r="AB646" s="49"/>
      <c r="AC646" s="7"/>
      <c r="AD646" s="36"/>
      <c r="AE646" s="11"/>
      <c r="AF646" s="17"/>
      <c r="AG646" s="26"/>
    </row>
    <row r="647" spans="1:33">
      <c r="A647" s="24"/>
      <c r="B647" s="15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31"/>
      <c r="R647" s="32"/>
      <c r="S647" s="31"/>
      <c r="T647" s="56"/>
      <c r="U647" s="16"/>
      <c r="V647" s="56"/>
      <c r="W647" s="16"/>
      <c r="X647" s="16"/>
      <c r="Y647" s="16"/>
      <c r="Z647" s="16"/>
      <c r="AA647" s="16"/>
      <c r="AB647" s="47"/>
      <c r="AC647" s="16"/>
      <c r="AD647" s="31"/>
      <c r="AE647" s="16"/>
      <c r="AF647" s="17"/>
      <c r="AG647" s="26"/>
    </row>
    <row r="648" spans="1:33">
      <c r="A648" s="24"/>
      <c r="B648" s="15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31"/>
      <c r="R648" s="32"/>
      <c r="S648" s="31"/>
      <c r="T648" s="56"/>
      <c r="U648" s="16"/>
      <c r="V648" s="56"/>
      <c r="W648" s="16"/>
      <c r="X648" s="16"/>
      <c r="Y648" s="16"/>
      <c r="Z648" s="16"/>
      <c r="AA648" s="16"/>
      <c r="AB648" s="47"/>
      <c r="AC648" s="16"/>
      <c r="AD648" s="31"/>
      <c r="AE648" s="16"/>
      <c r="AF648" s="17"/>
      <c r="AG648" s="26"/>
    </row>
    <row r="649" spans="1:33">
      <c r="A649" s="24"/>
      <c r="B649" s="15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31"/>
      <c r="R649" s="70" t="s">
        <v>87</v>
      </c>
      <c r="S649" s="70"/>
      <c r="T649" s="70"/>
      <c r="U649" s="70"/>
      <c r="V649" s="70"/>
      <c r="W649" s="16"/>
      <c r="X649" s="16"/>
      <c r="Y649" s="16"/>
      <c r="Z649" s="16"/>
      <c r="AA649" s="70"/>
      <c r="AB649" s="70"/>
      <c r="AC649" s="70"/>
      <c r="AD649" s="70"/>
      <c r="AE649" s="16"/>
      <c r="AF649" s="17"/>
      <c r="AG649" s="26"/>
    </row>
    <row r="650" spans="1:33">
      <c r="A650" s="24"/>
      <c r="B650" s="15"/>
      <c r="C650" s="16"/>
      <c r="D650" s="80" t="s">
        <v>24</v>
      </c>
      <c r="E650" s="80"/>
      <c r="F650" s="80"/>
      <c r="G650" s="80"/>
      <c r="H650" s="16"/>
      <c r="I650" s="80" t="s">
        <v>24</v>
      </c>
      <c r="J650" s="80"/>
      <c r="K650" s="80"/>
      <c r="L650" s="80"/>
      <c r="M650" s="80"/>
      <c r="N650" s="16"/>
      <c r="O650" s="16"/>
      <c r="P650" s="16"/>
      <c r="Q650" s="31"/>
      <c r="R650" s="80" t="s">
        <v>25</v>
      </c>
      <c r="S650" s="80"/>
      <c r="T650" s="80"/>
      <c r="U650" s="80"/>
      <c r="V650" s="80"/>
      <c r="W650" s="16"/>
      <c r="X650" s="16"/>
      <c r="Y650" s="16"/>
      <c r="Z650" s="81" t="s">
        <v>25</v>
      </c>
      <c r="AA650" s="81"/>
      <c r="AB650" s="81"/>
      <c r="AC650" s="81"/>
      <c r="AD650" s="31"/>
      <c r="AE650" s="16"/>
      <c r="AF650" s="17"/>
      <c r="AG650" s="26"/>
    </row>
    <row r="651" spans="1:33">
      <c r="A651" s="24"/>
      <c r="B651" s="15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31"/>
      <c r="R651" s="32"/>
      <c r="S651" s="31"/>
      <c r="T651" s="56"/>
      <c r="U651" s="16"/>
      <c r="V651" s="56"/>
      <c r="W651" s="16"/>
      <c r="X651" s="16"/>
      <c r="Y651" s="16"/>
      <c r="Z651" s="16"/>
      <c r="AA651" s="16"/>
      <c r="AB651" s="47"/>
      <c r="AC651" s="16"/>
      <c r="AD651" s="31"/>
      <c r="AE651" s="16"/>
      <c r="AF651" s="17"/>
      <c r="AG651" s="26"/>
    </row>
    <row r="652" spans="1:33">
      <c r="A652" s="24"/>
      <c r="B652" s="15"/>
      <c r="C652" s="16"/>
      <c r="D652" s="18" t="s">
        <v>27</v>
      </c>
      <c r="E652" s="18"/>
      <c r="F652" s="18"/>
      <c r="G652" s="18"/>
      <c r="H652" s="18"/>
      <c r="I652" s="69" t="s">
        <v>22</v>
      </c>
      <c r="J652" s="69"/>
      <c r="K652" s="69"/>
      <c r="L652" s="69"/>
      <c r="M652" s="69"/>
      <c r="N652" s="69"/>
      <c r="O652" s="69"/>
      <c r="P652" s="18"/>
      <c r="Q652" s="31"/>
      <c r="R652" s="70" t="s">
        <v>21</v>
      </c>
      <c r="S652" s="70"/>
      <c r="T652" s="70"/>
      <c r="U652" s="70"/>
      <c r="V652" s="70"/>
      <c r="W652" s="70"/>
      <c r="X652" s="18"/>
      <c r="Y652" s="70" t="s">
        <v>23</v>
      </c>
      <c r="Z652" s="70"/>
      <c r="AA652" s="70"/>
      <c r="AB652" s="70"/>
      <c r="AC652" s="70"/>
      <c r="AD652" s="70"/>
      <c r="AE652" s="16"/>
      <c r="AF652" s="17"/>
      <c r="AG652" s="26"/>
    </row>
    <row r="653" spans="1:33" ht="15.75" thickBot="1">
      <c r="A653" s="24"/>
      <c r="B653" s="19"/>
      <c r="C653" s="20"/>
      <c r="D653" s="20"/>
      <c r="E653" s="20"/>
      <c r="F653" s="20"/>
      <c r="G653" s="20"/>
      <c r="H653" s="20"/>
      <c r="I653" s="20"/>
      <c r="J653" s="20"/>
      <c r="K653" s="20"/>
      <c r="L653" s="20"/>
      <c r="M653" s="20"/>
      <c r="N653" s="20"/>
      <c r="O653" s="20"/>
      <c r="P653" s="20"/>
      <c r="Q653" s="38"/>
      <c r="R653" s="39"/>
      <c r="S653" s="38"/>
      <c r="T653" s="57"/>
      <c r="U653" s="20"/>
      <c r="V653" s="57"/>
      <c r="W653" s="20"/>
      <c r="X653" s="20"/>
      <c r="Y653" s="20"/>
      <c r="Z653" s="20"/>
      <c r="AA653" s="20"/>
      <c r="AB653" s="50"/>
      <c r="AC653" s="20"/>
      <c r="AD653" s="38"/>
      <c r="AE653" s="20"/>
      <c r="AF653" s="21"/>
      <c r="AG653" s="26"/>
    </row>
    <row r="654" spans="1:33" ht="15.75" thickBot="1">
      <c r="A654" s="71"/>
      <c r="B654" s="72"/>
      <c r="C654" s="72"/>
      <c r="D654" s="72"/>
      <c r="E654" s="72"/>
      <c r="F654" s="72"/>
      <c r="G654" s="72"/>
      <c r="H654" s="72"/>
      <c r="I654" s="72"/>
      <c r="J654" s="72"/>
      <c r="K654" s="72"/>
      <c r="L654" s="72"/>
      <c r="M654" s="72"/>
      <c r="N654" s="72"/>
      <c r="O654" s="72"/>
      <c r="P654" s="72"/>
      <c r="Q654" s="72"/>
      <c r="R654" s="72"/>
      <c r="S654" s="72"/>
      <c r="T654" s="72"/>
      <c r="U654" s="72"/>
      <c r="V654" s="72"/>
      <c r="W654" s="72"/>
      <c r="X654" s="72"/>
      <c r="Y654" s="72"/>
      <c r="Z654" s="72"/>
      <c r="AA654" s="72"/>
      <c r="AB654" s="72"/>
      <c r="AC654" s="72"/>
      <c r="AD654" s="72"/>
      <c r="AE654" s="72"/>
      <c r="AF654" s="72"/>
      <c r="AG654" s="73"/>
    </row>
    <row r="660" spans="1:33" ht="15.75" thickBot="1"/>
    <row r="661" spans="1:33" ht="15.75" thickBot="1">
      <c r="A661" s="23"/>
      <c r="B661" s="22"/>
      <c r="C661" s="22"/>
      <c r="D661" s="22"/>
      <c r="E661" s="22"/>
      <c r="F661" s="22"/>
      <c r="G661" s="22"/>
      <c r="H661" s="22"/>
      <c r="I661" s="22"/>
      <c r="J661" s="22"/>
      <c r="K661" s="22"/>
      <c r="L661" s="22"/>
      <c r="M661" s="22"/>
      <c r="N661" s="22"/>
      <c r="O661" s="22"/>
      <c r="P661" s="22"/>
      <c r="Q661" s="29"/>
      <c r="R661" s="30"/>
      <c r="S661" s="29"/>
      <c r="T661" s="53"/>
      <c r="U661" s="22"/>
      <c r="V661" s="53"/>
      <c r="W661" s="22"/>
      <c r="X661" s="22"/>
      <c r="Y661" s="22"/>
      <c r="Z661" s="22"/>
      <c r="AA661" s="22"/>
      <c r="AB661" s="46"/>
      <c r="AC661" s="22"/>
      <c r="AD661" s="29"/>
      <c r="AE661" s="22"/>
      <c r="AF661" s="22"/>
      <c r="AG661" s="25"/>
    </row>
    <row r="662" spans="1:33" ht="24">
      <c r="A662" s="24"/>
      <c r="B662" s="12"/>
      <c r="C662" s="13"/>
      <c r="D662" s="111" t="s">
        <v>0</v>
      </c>
      <c r="E662" s="111"/>
      <c r="F662" s="111"/>
      <c r="G662" s="111"/>
      <c r="H662" s="111"/>
      <c r="I662" s="111"/>
      <c r="J662" s="111"/>
      <c r="K662" s="111"/>
      <c r="L662" s="111"/>
      <c r="M662" s="111"/>
      <c r="N662" s="111"/>
      <c r="O662" s="111"/>
      <c r="P662" s="111"/>
      <c r="Q662" s="111"/>
      <c r="R662" s="111"/>
      <c r="S662" s="111"/>
      <c r="T662" s="111"/>
      <c r="U662" s="111"/>
      <c r="V662" s="111"/>
      <c r="W662" s="111"/>
      <c r="X662" s="111"/>
      <c r="Y662" s="111"/>
      <c r="Z662" s="111"/>
      <c r="AA662" s="111"/>
      <c r="AB662" s="111"/>
      <c r="AC662" s="111"/>
      <c r="AD662" s="111"/>
      <c r="AE662" s="13"/>
      <c r="AF662" s="14"/>
      <c r="AG662" s="26"/>
    </row>
    <row r="663" spans="1:33" ht="22.5">
      <c r="A663" s="24"/>
      <c r="B663" s="15"/>
      <c r="C663" s="16"/>
      <c r="D663" s="90" t="s">
        <v>26</v>
      </c>
      <c r="E663" s="90"/>
      <c r="F663" s="90"/>
      <c r="G663" s="90"/>
      <c r="H663" s="90"/>
      <c r="I663" s="90"/>
      <c r="J663" s="90"/>
      <c r="K663" s="90"/>
      <c r="L663" s="90"/>
      <c r="M663" s="90"/>
      <c r="N663" s="90"/>
      <c r="O663" s="90"/>
      <c r="P663" s="90"/>
      <c r="Q663" s="90"/>
      <c r="R663" s="90"/>
      <c r="S663" s="90"/>
      <c r="T663" s="90"/>
      <c r="U663" s="90"/>
      <c r="V663" s="90"/>
      <c r="W663" s="90"/>
      <c r="X663" s="90"/>
      <c r="Y663" s="90"/>
      <c r="Z663" s="90"/>
      <c r="AA663" s="90"/>
      <c r="AB663" s="90"/>
      <c r="AC663" s="90"/>
      <c r="AD663" s="90"/>
      <c r="AE663" s="16"/>
      <c r="AF663" s="17"/>
      <c r="AG663" s="26"/>
    </row>
    <row r="664" spans="1:33" ht="15.75">
      <c r="A664" s="24"/>
      <c r="B664" s="15"/>
      <c r="C664" s="16"/>
      <c r="D664" s="91" t="s">
        <v>83</v>
      </c>
      <c r="E664" s="91"/>
      <c r="F664" s="91"/>
      <c r="G664" s="91"/>
      <c r="H664" s="91"/>
      <c r="I664" s="91"/>
      <c r="J664" s="91"/>
      <c r="K664" s="91"/>
      <c r="L664" s="91"/>
      <c r="M664" s="91"/>
      <c r="N664" s="91"/>
      <c r="O664" s="91"/>
      <c r="P664" s="91"/>
      <c r="Q664" s="91"/>
      <c r="R664" s="91"/>
      <c r="S664" s="91"/>
      <c r="T664" s="91"/>
      <c r="U664" s="91"/>
      <c r="V664" s="91"/>
      <c r="W664" s="91"/>
      <c r="X664" s="91"/>
      <c r="Y664" s="91"/>
      <c r="Z664" s="91"/>
      <c r="AA664" s="91"/>
      <c r="AB664" s="91"/>
      <c r="AC664" s="91"/>
      <c r="AD664" s="91"/>
      <c r="AE664" s="16"/>
      <c r="AF664" s="17"/>
      <c r="AG664" s="26"/>
    </row>
    <row r="665" spans="1:33">
      <c r="A665" s="24"/>
      <c r="B665" s="15"/>
      <c r="C665" s="16"/>
      <c r="D665" s="67"/>
      <c r="E665" s="67"/>
      <c r="F665" s="67"/>
      <c r="G665" s="67"/>
      <c r="H665" s="67"/>
      <c r="I665" s="67"/>
      <c r="J665" s="67"/>
      <c r="K665" s="67"/>
      <c r="L665" s="67"/>
      <c r="M665" s="67"/>
      <c r="N665" s="67"/>
      <c r="O665" s="67"/>
      <c r="P665" s="67"/>
      <c r="Q665" s="31"/>
      <c r="R665" s="32"/>
      <c r="S665" s="31"/>
      <c r="T665" s="66"/>
      <c r="U665" s="67"/>
      <c r="V665" s="66"/>
      <c r="W665" s="67"/>
      <c r="X665" s="67"/>
      <c r="Y665" s="67"/>
      <c r="Z665" s="67"/>
      <c r="AA665" s="67"/>
      <c r="AB665" s="47"/>
      <c r="AC665" s="67"/>
      <c r="AD665" s="31"/>
      <c r="AE665" s="16"/>
      <c r="AF665" s="17"/>
      <c r="AG665" s="26"/>
    </row>
    <row r="666" spans="1:33" ht="15.75">
      <c r="A666" s="24"/>
      <c r="B666" s="15"/>
      <c r="C666" s="16"/>
      <c r="D666" s="91" t="s">
        <v>72</v>
      </c>
      <c r="E666" s="91"/>
      <c r="F666" s="91"/>
      <c r="G666" s="91"/>
      <c r="H666" s="91"/>
      <c r="I666" s="91"/>
      <c r="J666" s="91"/>
      <c r="K666" s="91"/>
      <c r="L666" s="91"/>
      <c r="M666" s="91"/>
      <c r="N666" s="91"/>
      <c r="O666" s="91"/>
      <c r="P666" s="91"/>
      <c r="Q666" s="91"/>
      <c r="R666" s="91"/>
      <c r="S666" s="91"/>
      <c r="T666" s="91"/>
      <c r="U666" s="91"/>
      <c r="V666" s="91"/>
      <c r="W666" s="91"/>
      <c r="X666" s="91"/>
      <c r="Y666" s="91"/>
      <c r="Z666" s="91"/>
      <c r="AA666" s="91"/>
      <c r="AB666" s="91"/>
      <c r="AC666" s="91"/>
      <c r="AD666" s="91"/>
      <c r="AE666" s="16"/>
      <c r="AF666" s="17"/>
      <c r="AG666" s="26"/>
    </row>
    <row r="667" spans="1:33">
      <c r="A667" s="24"/>
      <c r="B667" s="15"/>
      <c r="C667" s="16"/>
      <c r="D667" s="67"/>
      <c r="E667" s="67"/>
      <c r="F667" s="67"/>
      <c r="G667" s="67"/>
      <c r="H667" s="67"/>
      <c r="I667" s="67"/>
      <c r="J667" s="67"/>
      <c r="K667" s="67"/>
      <c r="L667" s="67"/>
      <c r="M667" s="67"/>
      <c r="N667" s="67"/>
      <c r="O667" s="67"/>
      <c r="P667" s="67"/>
      <c r="Q667" s="31"/>
      <c r="R667" s="32"/>
      <c r="S667" s="31"/>
      <c r="T667" s="66"/>
      <c r="U667" s="67"/>
      <c r="V667" s="66"/>
      <c r="W667" s="67"/>
      <c r="X667" s="67"/>
      <c r="Y667" s="67"/>
      <c r="Z667" s="67"/>
      <c r="AA667" s="67"/>
      <c r="AB667" s="47"/>
      <c r="AC667" s="67"/>
      <c r="AD667" s="31"/>
      <c r="AE667" s="16"/>
      <c r="AF667" s="17"/>
      <c r="AG667" s="26"/>
    </row>
    <row r="668" spans="1:33" ht="15.75">
      <c r="A668" s="24"/>
      <c r="B668" s="15"/>
      <c r="C668" s="16"/>
      <c r="D668" s="91" t="s">
        <v>73</v>
      </c>
      <c r="E668" s="91"/>
      <c r="F668" s="91"/>
      <c r="G668" s="91"/>
      <c r="H668" s="91"/>
      <c r="I668" s="91"/>
      <c r="J668" s="91"/>
      <c r="K668" s="91"/>
      <c r="L668" s="91"/>
      <c r="M668" s="91"/>
      <c r="N668" s="91"/>
      <c r="O668" s="91"/>
      <c r="P668" s="91"/>
      <c r="Q668" s="91"/>
      <c r="R668" s="91"/>
      <c r="S668" s="91"/>
      <c r="T668" s="91"/>
      <c r="U668" s="91"/>
      <c r="V668" s="91"/>
      <c r="W668" s="91"/>
      <c r="X668" s="91"/>
      <c r="Y668" s="91"/>
      <c r="Z668" s="91"/>
      <c r="AA668" s="91"/>
      <c r="AB668" s="91"/>
      <c r="AC668" s="91"/>
      <c r="AD668" s="91"/>
      <c r="AE668" s="16"/>
      <c r="AF668" s="17"/>
      <c r="AG668" s="26"/>
    </row>
    <row r="669" spans="1:33" ht="16.5" thickBot="1">
      <c r="A669" s="24"/>
      <c r="B669" s="15"/>
      <c r="C669" s="16"/>
      <c r="D669" s="68"/>
      <c r="E669" s="68"/>
      <c r="F669" s="68"/>
      <c r="G669" s="68"/>
      <c r="H669" s="68"/>
      <c r="I669" s="68"/>
      <c r="J669" s="68"/>
      <c r="K669" s="68"/>
      <c r="L669" s="68"/>
      <c r="M669" s="68"/>
      <c r="N669" s="68"/>
      <c r="O669" s="68"/>
      <c r="P669" s="68"/>
      <c r="Q669" s="33"/>
      <c r="R669" s="32"/>
      <c r="S669" s="33"/>
      <c r="T669" s="68"/>
      <c r="U669" s="68"/>
      <c r="V669" s="68"/>
      <c r="W669" s="68"/>
      <c r="X669" s="68"/>
      <c r="Y669" s="68"/>
      <c r="Z669" s="68"/>
      <c r="AA669" s="68"/>
      <c r="AB669" s="33"/>
      <c r="AC669" s="68"/>
      <c r="AD669" s="33"/>
      <c r="AE669" s="16"/>
      <c r="AF669" s="17"/>
      <c r="AG669" s="26"/>
    </row>
    <row r="670" spans="1:33" ht="15.75" thickBot="1">
      <c r="A670" s="24"/>
      <c r="B670" s="15"/>
      <c r="C670" s="8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34"/>
      <c r="R670" s="35"/>
      <c r="S670" s="34"/>
      <c r="T670" s="54"/>
      <c r="U670" s="9"/>
      <c r="V670" s="54"/>
      <c r="W670" s="9"/>
      <c r="X670" s="9"/>
      <c r="Y670" s="9"/>
      <c r="Z670" s="9"/>
      <c r="AA670" s="9"/>
      <c r="AB670" s="48"/>
      <c r="AC670" s="9"/>
      <c r="AD670" s="34"/>
      <c r="AE670" s="10"/>
      <c r="AF670" s="17"/>
      <c r="AG670" s="26"/>
    </row>
    <row r="671" spans="1:33" ht="15" customHeight="1">
      <c r="A671" s="24"/>
      <c r="B671" s="15"/>
      <c r="C671" s="5"/>
      <c r="D671" s="92" t="s">
        <v>1</v>
      </c>
      <c r="E671" s="95"/>
      <c r="F671" s="98" t="s">
        <v>20</v>
      </c>
      <c r="G671" s="99"/>
      <c r="H671" s="99"/>
      <c r="I671" s="99"/>
      <c r="J671" s="99"/>
      <c r="K671" s="99"/>
      <c r="L671" s="99"/>
      <c r="M671" s="100"/>
      <c r="N671" s="101"/>
      <c r="O671" s="98" t="s">
        <v>2</v>
      </c>
      <c r="P671" s="99"/>
      <c r="Q671" s="99"/>
      <c r="R671" s="99"/>
      <c r="S671" s="99"/>
      <c r="T671" s="99"/>
      <c r="U671" s="99"/>
      <c r="V671" s="100"/>
      <c r="W671" s="101"/>
      <c r="X671" s="98" t="s">
        <v>3</v>
      </c>
      <c r="Y671" s="99"/>
      <c r="Z671" s="99"/>
      <c r="AA671" s="99"/>
      <c r="AB671" s="99"/>
      <c r="AC671" s="99"/>
      <c r="AD671" s="104"/>
      <c r="AE671" s="4"/>
      <c r="AF671" s="17"/>
      <c r="AG671" s="26"/>
    </row>
    <row r="672" spans="1:33" ht="15" customHeight="1">
      <c r="A672" s="24"/>
      <c r="B672" s="15"/>
      <c r="C672" s="5"/>
      <c r="D672" s="93"/>
      <c r="E672" s="96"/>
      <c r="F672" s="105" t="s">
        <v>4</v>
      </c>
      <c r="G672" s="106"/>
      <c r="H672" s="105" t="s">
        <v>5</v>
      </c>
      <c r="I672" s="106"/>
      <c r="J672" s="105" t="s">
        <v>28</v>
      </c>
      <c r="K672" s="106"/>
      <c r="L672" s="105" t="s">
        <v>7</v>
      </c>
      <c r="M672" s="106"/>
      <c r="N672" s="102"/>
      <c r="O672" s="105" t="s">
        <v>8</v>
      </c>
      <c r="P672" s="106"/>
      <c r="Q672" s="105" t="s">
        <v>9</v>
      </c>
      <c r="R672" s="106"/>
      <c r="S672" s="105" t="s">
        <v>10</v>
      </c>
      <c r="T672" s="106"/>
      <c r="U672" s="105" t="s">
        <v>7</v>
      </c>
      <c r="V672" s="106"/>
      <c r="W672" s="102"/>
      <c r="X672" s="105" t="s">
        <v>11</v>
      </c>
      <c r="Y672" s="106"/>
      <c r="Z672" s="105" t="s">
        <v>6</v>
      </c>
      <c r="AA672" s="106"/>
      <c r="AB672" s="105" t="s">
        <v>12</v>
      </c>
      <c r="AC672" s="106"/>
      <c r="AD672" s="107" t="s">
        <v>19</v>
      </c>
      <c r="AE672" s="4"/>
      <c r="AF672" s="17"/>
      <c r="AG672" s="26"/>
    </row>
    <row r="673" spans="1:33" ht="15" customHeight="1">
      <c r="A673" s="24"/>
      <c r="B673" s="15"/>
      <c r="C673" s="5"/>
      <c r="D673" s="94"/>
      <c r="E673" s="96"/>
      <c r="F673" s="2">
        <v>0.1</v>
      </c>
      <c r="G673" s="3" t="s">
        <v>13</v>
      </c>
      <c r="H673" s="2">
        <v>0.1</v>
      </c>
      <c r="I673" s="3" t="s">
        <v>13</v>
      </c>
      <c r="J673" s="2">
        <v>0.3</v>
      </c>
      <c r="K673" s="3" t="s">
        <v>13</v>
      </c>
      <c r="L673" s="2">
        <v>0.5</v>
      </c>
      <c r="M673" s="3" t="s">
        <v>13</v>
      </c>
      <c r="N673" s="102"/>
      <c r="O673" s="2">
        <v>0.1</v>
      </c>
      <c r="P673" s="3" t="s">
        <v>13</v>
      </c>
      <c r="Q673" s="2">
        <v>0.1</v>
      </c>
      <c r="R673" s="3" t="s">
        <v>13</v>
      </c>
      <c r="S673" s="2">
        <v>0.3</v>
      </c>
      <c r="T673" s="3" t="s">
        <v>13</v>
      </c>
      <c r="U673" s="2">
        <v>0.5</v>
      </c>
      <c r="V673" s="3" t="s">
        <v>13</v>
      </c>
      <c r="W673" s="102"/>
      <c r="X673" s="2">
        <v>0.4</v>
      </c>
      <c r="Y673" s="3" t="s">
        <v>13</v>
      </c>
      <c r="Z673" s="2">
        <v>0.6</v>
      </c>
      <c r="AA673" s="3" t="s">
        <v>13</v>
      </c>
      <c r="AB673" s="2">
        <v>1</v>
      </c>
      <c r="AC673" s="3" t="s">
        <v>13</v>
      </c>
      <c r="AD673" s="108"/>
      <c r="AE673" s="4"/>
      <c r="AF673" s="17"/>
      <c r="AG673" s="26"/>
    </row>
    <row r="674" spans="1:33">
      <c r="A674" s="24"/>
      <c r="B674" s="15"/>
      <c r="C674" s="5"/>
      <c r="D674" s="27" t="s">
        <v>14</v>
      </c>
      <c r="E674" s="96"/>
      <c r="F674" s="3">
        <v>7.5</v>
      </c>
      <c r="G674" s="3" t="s">
        <v>32</v>
      </c>
      <c r="H674" s="3">
        <v>7.3</v>
      </c>
      <c r="I674" s="3" t="s">
        <v>32</v>
      </c>
      <c r="J674" s="3">
        <v>16.8</v>
      </c>
      <c r="K674" s="3" t="s">
        <v>35</v>
      </c>
      <c r="L674" s="3">
        <f>F674+H674+J674</f>
        <v>31.6</v>
      </c>
      <c r="M674" s="3" t="str">
        <f>IF(L674&gt;=45.5,"A1",IF(L674&gt;=40.5,"A2", IF(L674&gt;=35.5,"B1",IF(L674&gt;=30.5,"B2", IF(L674&gt;=25.5,"C1",IF(L674&gt;=20.5,"C2",IF(L674&gt;=16.5,"D",IF(L674&gt;=10.5,"E1",IF(L674&gt;=10.4,"E2")))))))))</f>
        <v>B2</v>
      </c>
      <c r="N674" s="102"/>
      <c r="O674" s="3">
        <v>5</v>
      </c>
      <c r="P674" s="3" t="s">
        <v>36</v>
      </c>
      <c r="Q674" s="3">
        <v>7</v>
      </c>
      <c r="R674" s="3" t="s">
        <v>33</v>
      </c>
      <c r="S674" s="44">
        <v>13.2</v>
      </c>
      <c r="T674" s="3" t="str">
        <f>IF(S674&gt;=27.3,"A1",IF(S674&gt;=24.3,"A2", IF(S674&gt;=21.3,"B1",IF(S674&gt;=18.3,"B2", IF(S674&gt;=15.3,"C1",IF(S674&gt;=12.3,"C2",IF(S674&gt;=9.9,"D",IF(S674&gt;=6.3,"E1",IF(S674&gt;=6.2,"E2")))))))))</f>
        <v>C2</v>
      </c>
      <c r="U674" s="3">
        <f>O674+Q674+S674</f>
        <v>25.2</v>
      </c>
      <c r="V674" s="3" t="str">
        <f>IF(U674&gt;=45.5,"A1",IF(U674&gt;=40.5,"A2", IF(U674&gt;=35.5,"B1",IF(U674&gt;=30.5,"B2", IF(U674&gt;=25.5,"C1",IF(U674&gt;=20.5,"C2",IF(U674&gt;=16.5,"D",IF(U674&gt;=10.5,"E1",IF(U674&gt;=10.4,"E2")))))))))</f>
        <v>C2</v>
      </c>
      <c r="W674" s="102"/>
      <c r="X674" s="3">
        <f t="shared" ref="X674:X680" si="197">SUM(F674,H674,O674,Q674)</f>
        <v>26.8</v>
      </c>
      <c r="Y674" s="3" t="str">
        <f>IF(X674&gt;=36.4,"A1",IF(X674&gt;=32.4,"A2", IF(X674&gt;=28.4,"B1",IF(X674&gt;=24.4,"B2", IF(X674&gt;=20.4,"C1",IF(X674&gt;=16.4,"C2",IF(X674&gt;=13.2,"D",IF(X674&gt;=8.4,"E1",IF(X674&gt;=8.3,"E2")))))))))</f>
        <v>B2</v>
      </c>
      <c r="Z674" s="3">
        <f>J674+S674</f>
        <v>30</v>
      </c>
      <c r="AA674" s="3" t="str">
        <f>IF(Z674&gt;=54.5,"A1",IF(Z674&gt;=48.5,"A2", IF(Z674&gt;=42.5,"B1",IF(Z674&gt;=36.5,"B2", IF(Z674&gt;=30.5,"C1",IF(Z674&gt;=24.5,"C2",IF(Z674&gt;=19.8,"D",IF(Z674&gt;=12.6,"E1",IF(Z674&gt;=12.5,"E2")))))))))</f>
        <v>C2</v>
      </c>
      <c r="AB674" s="64">
        <f>L674+U674</f>
        <v>56.8</v>
      </c>
      <c r="AC674" s="3" t="str">
        <f>IF(AB674&gt;=91,"A1",IF(AB674&gt;=81,"A2", IF(AB674&gt;=71,"B1",IF(AB674&gt;=61,"B2", IF(AB674&gt;=51,"C1",IF(AB674&gt;=41,"C2",IF(AB674&gt;=33,"D",IF(AB674&gt;=21,"E1",IF(AB674&gt;=20,"E2")))))))))</f>
        <v>C1</v>
      </c>
      <c r="AD674" s="63">
        <v>6</v>
      </c>
      <c r="AE674" s="4"/>
      <c r="AF674" s="17"/>
      <c r="AG674" s="26"/>
    </row>
    <row r="675" spans="1:33">
      <c r="A675" s="24"/>
      <c r="B675" s="15"/>
      <c r="C675" s="5"/>
      <c r="D675" s="27" t="s">
        <v>15</v>
      </c>
      <c r="E675" s="96"/>
      <c r="F675" s="3">
        <v>7.2</v>
      </c>
      <c r="G675" s="3" t="s">
        <v>32</v>
      </c>
      <c r="H675" s="3">
        <v>7.1</v>
      </c>
      <c r="I675" s="3" t="s">
        <v>32</v>
      </c>
      <c r="J675" s="3">
        <v>16.5</v>
      </c>
      <c r="K675" s="3" t="s">
        <v>35</v>
      </c>
      <c r="L675" s="3">
        <f t="shared" ref="L675:L680" si="198">F675+H675+J675</f>
        <v>30.8</v>
      </c>
      <c r="M675" s="3" t="str">
        <f t="shared" ref="M675:M680" si="199">IF(L675&gt;=45.5,"A1",IF(L675&gt;=40.5,"A2", IF(L675&gt;=35.5,"B1",IF(L675&gt;=30.5,"B2", IF(L675&gt;=25.5,"C1",IF(L675&gt;=20.5,"C2",IF(L675&gt;=16.5,"D",IF(L675&gt;=10.5,"E1",IF(L675&gt;=10.4,"E2")))))))))</f>
        <v>B2</v>
      </c>
      <c r="N675" s="102"/>
      <c r="O675" s="3">
        <v>9.4</v>
      </c>
      <c r="P675" s="3" t="s">
        <v>31</v>
      </c>
      <c r="Q675" s="3">
        <v>8.8000000000000007</v>
      </c>
      <c r="R675" s="3" t="s">
        <v>34</v>
      </c>
      <c r="S675" s="44">
        <v>18.899999999999999</v>
      </c>
      <c r="T675" s="3" t="str">
        <f t="shared" ref="T675:T682" si="200">IF(S675&gt;=27.3,"A1",IF(S675&gt;=24.3,"A2", IF(S675&gt;=21.3,"B1",IF(S675&gt;=18.3,"B2", IF(S675&gt;=15.3,"C1",IF(S675&gt;=12.3,"C2",IF(S675&gt;=9.9,"D",IF(S675&gt;=6.3,"E1",IF(S675&gt;=6.2,"E2")))))))))</f>
        <v>B2</v>
      </c>
      <c r="U675" s="3">
        <f t="shared" ref="U675:U680" si="201">O675+Q675+S675</f>
        <v>37.1</v>
      </c>
      <c r="V675" s="3" t="str">
        <f t="shared" ref="V675:V680" si="202">IF(U675&gt;=45.5,"A1",IF(U675&gt;=40.5,"A2", IF(U675&gt;=35.5,"B1",IF(U675&gt;=30.5,"B2", IF(U675&gt;=25.5,"C1",IF(U675&gt;=20.5,"C2",IF(U675&gt;=16.5,"D",IF(U675&gt;=10.5,"E1",IF(U675&gt;=10.4,"E2")))))))))</f>
        <v>B1</v>
      </c>
      <c r="W675" s="102"/>
      <c r="X675" s="3">
        <f t="shared" si="197"/>
        <v>32.5</v>
      </c>
      <c r="Y675" s="3" t="str">
        <f t="shared" ref="Y675:Y680" si="203">IF(X675&gt;=36.4,"A1",IF(X675&gt;=32.4,"A2", IF(X675&gt;=28.4,"B1",IF(X675&gt;=24.4,"B2", IF(X675&gt;=20.4,"C1",IF(X675&gt;=16.4,"C2",IF(X675&gt;=13.2,"D",IF(X675&gt;=8.4,"E1",IF(X675&gt;=8.3,"E2")))))))))</f>
        <v>A2</v>
      </c>
      <c r="Z675" s="3">
        <f t="shared" ref="Z675:Z682" si="204">J675+S675</f>
        <v>35.4</v>
      </c>
      <c r="AA675" s="3" t="str">
        <f t="shared" ref="AA675:AA682" si="205">IF(Z675&gt;=54.5,"A1",IF(Z675&gt;=48.5,"A2", IF(Z675&gt;=42.5,"B1",IF(Z675&gt;=36.5,"B2", IF(Z675&gt;=30.5,"C1",IF(Z675&gt;=24.5,"C2",IF(Z675&gt;=19.8,"D",IF(Z675&gt;=12.6,"E1",IF(Z675&gt;=12.5,"E2")))))))))</f>
        <v>C1</v>
      </c>
      <c r="AB675" s="64">
        <f t="shared" ref="AB675:AB680" si="206">L675+U675</f>
        <v>67.900000000000006</v>
      </c>
      <c r="AC675" s="3" t="str">
        <f t="shared" ref="AC675:AC680" si="207">IF(AB675&gt;=91,"A1",IF(AB675&gt;=81,"A2", IF(AB675&gt;=71,"B1",IF(AB675&gt;=61,"B2", IF(AB675&gt;=51,"C1",IF(AB675&gt;=41,"C2",IF(AB675&gt;=33,"D",IF(AB675&gt;=21,"E1",IF(AB675&gt;=20,"E2")))))))))</f>
        <v>B2</v>
      </c>
      <c r="AD675" s="63">
        <v>7</v>
      </c>
      <c r="AE675" s="4"/>
      <c r="AF675" s="17"/>
      <c r="AG675" s="26"/>
    </row>
    <row r="676" spans="1:33">
      <c r="A676" s="24"/>
      <c r="B676" s="15"/>
      <c r="C676" s="5"/>
      <c r="D676" s="27" t="s">
        <v>16</v>
      </c>
      <c r="E676" s="96"/>
      <c r="F676" s="3">
        <v>5.8</v>
      </c>
      <c r="G676" s="3" t="s">
        <v>35</v>
      </c>
      <c r="H676" s="3">
        <v>5</v>
      </c>
      <c r="I676" s="3" t="s">
        <v>36</v>
      </c>
      <c r="J676" s="3">
        <v>13.5</v>
      </c>
      <c r="K676" s="3" t="s">
        <v>36</v>
      </c>
      <c r="L676" s="3">
        <f t="shared" ref="L676:L677" si="208">F676+H676+J676</f>
        <v>24.3</v>
      </c>
      <c r="M676" s="3" t="str">
        <f t="shared" ref="M676:M677" si="209">IF(L676&gt;=45.5,"A1",IF(L676&gt;=40.5,"A2", IF(L676&gt;=35.5,"B1",IF(L676&gt;=30.5,"B2", IF(L676&gt;=25.5,"C1",IF(L676&gt;=20.5,"C2",IF(L676&gt;=16.5,"D",IF(L676&gt;=10.5,"E1",IF(L676&gt;=10.4,"E2")))))))))</f>
        <v>C2</v>
      </c>
      <c r="N676" s="102"/>
      <c r="O676" s="3">
        <v>6.4</v>
      </c>
      <c r="P676" s="3" t="s">
        <v>33</v>
      </c>
      <c r="Q676" s="3">
        <v>7.2</v>
      </c>
      <c r="R676" s="3" t="s">
        <v>32</v>
      </c>
      <c r="S676" s="44">
        <v>18.3</v>
      </c>
      <c r="T676" s="3" t="str">
        <f t="shared" si="200"/>
        <v>B2</v>
      </c>
      <c r="U676" s="3">
        <f t="shared" si="201"/>
        <v>31.900000000000002</v>
      </c>
      <c r="V676" s="3" t="str">
        <f t="shared" si="202"/>
        <v>B2</v>
      </c>
      <c r="W676" s="102"/>
      <c r="X676" s="3">
        <f t="shared" si="197"/>
        <v>24.400000000000002</v>
      </c>
      <c r="Y676" s="3" t="str">
        <f t="shared" si="203"/>
        <v>B2</v>
      </c>
      <c r="Z676" s="3">
        <f t="shared" si="204"/>
        <v>31.8</v>
      </c>
      <c r="AA676" s="3" t="str">
        <f t="shared" si="205"/>
        <v>C1</v>
      </c>
      <c r="AB676" s="64">
        <f t="shared" si="206"/>
        <v>56.2</v>
      </c>
      <c r="AC676" s="3" t="str">
        <f t="shared" si="207"/>
        <v>C1</v>
      </c>
      <c r="AD676" s="63">
        <v>6</v>
      </c>
      <c r="AE676" s="4"/>
      <c r="AF676" s="17"/>
      <c r="AG676" s="26"/>
    </row>
    <row r="677" spans="1:33">
      <c r="A677" s="24"/>
      <c r="B677" s="15"/>
      <c r="C677" s="5"/>
      <c r="D677" s="27" t="s">
        <v>29</v>
      </c>
      <c r="E677" s="96"/>
      <c r="F677" s="3">
        <v>7.2</v>
      </c>
      <c r="G677" s="3" t="s">
        <v>32</v>
      </c>
      <c r="H677" s="3">
        <v>5.9</v>
      </c>
      <c r="I677" s="3" t="s">
        <v>35</v>
      </c>
      <c r="J677" s="3">
        <v>12.6</v>
      </c>
      <c r="K677" s="3" t="s">
        <v>36</v>
      </c>
      <c r="L677" s="3">
        <f t="shared" si="208"/>
        <v>25.700000000000003</v>
      </c>
      <c r="M677" s="3" t="str">
        <f t="shared" si="209"/>
        <v>C1</v>
      </c>
      <c r="N677" s="102"/>
      <c r="O677" s="3">
        <v>5.8</v>
      </c>
      <c r="P677" s="3" t="s">
        <v>35</v>
      </c>
      <c r="Q677" s="3">
        <v>4.8</v>
      </c>
      <c r="R677" s="3" t="s">
        <v>81</v>
      </c>
      <c r="S677" s="44">
        <v>24.3</v>
      </c>
      <c r="T677" s="3" t="str">
        <f t="shared" si="200"/>
        <v>A2</v>
      </c>
      <c r="U677" s="3">
        <f t="shared" si="201"/>
        <v>34.9</v>
      </c>
      <c r="V677" s="3" t="str">
        <f t="shared" si="202"/>
        <v>B2</v>
      </c>
      <c r="W677" s="102"/>
      <c r="X677" s="3">
        <f t="shared" si="197"/>
        <v>23.700000000000003</v>
      </c>
      <c r="Y677" s="3" t="str">
        <f t="shared" si="203"/>
        <v>C1</v>
      </c>
      <c r="Z677" s="3">
        <f t="shared" si="204"/>
        <v>36.9</v>
      </c>
      <c r="AA677" s="3" t="str">
        <f t="shared" si="205"/>
        <v>B2</v>
      </c>
      <c r="AB677" s="64">
        <f t="shared" si="206"/>
        <v>60.6</v>
      </c>
      <c r="AC677" s="3" t="str">
        <f t="shared" si="207"/>
        <v>C1</v>
      </c>
      <c r="AD677" s="63">
        <v>6</v>
      </c>
      <c r="AE677" s="4"/>
      <c r="AF677" s="17"/>
      <c r="AG677" s="26"/>
    </row>
    <row r="678" spans="1:33">
      <c r="A678" s="24"/>
      <c r="B678" s="15"/>
      <c r="C678" s="5"/>
      <c r="D678" s="27"/>
      <c r="E678" s="96"/>
      <c r="F678" s="3"/>
      <c r="G678" s="3"/>
      <c r="H678" s="3"/>
      <c r="I678" s="3"/>
      <c r="J678" s="3"/>
      <c r="K678" s="3"/>
      <c r="L678" s="3"/>
      <c r="M678" s="3"/>
      <c r="N678" s="102"/>
      <c r="O678" s="3"/>
      <c r="P678" s="3"/>
      <c r="Q678" s="3"/>
      <c r="R678" s="3"/>
      <c r="S678" s="44"/>
      <c r="T678" s="3"/>
      <c r="U678" s="3"/>
      <c r="V678" s="3"/>
      <c r="W678" s="102"/>
      <c r="X678" s="3"/>
      <c r="Y678" s="3"/>
      <c r="Z678" s="3"/>
      <c r="AA678" s="3"/>
      <c r="AB678" s="64"/>
      <c r="AC678" s="3"/>
      <c r="AD678" s="63"/>
      <c r="AE678" s="4"/>
      <c r="AF678" s="17"/>
      <c r="AG678" s="26"/>
    </row>
    <row r="679" spans="1:33">
      <c r="A679" s="24"/>
      <c r="B679" s="15"/>
      <c r="C679" s="5"/>
      <c r="D679" s="27"/>
      <c r="E679" s="96"/>
      <c r="F679" s="3"/>
      <c r="G679" s="3"/>
      <c r="H679" s="3"/>
      <c r="I679" s="3"/>
      <c r="J679" s="3"/>
      <c r="K679" s="3"/>
      <c r="L679" s="3"/>
      <c r="M679" s="3"/>
      <c r="N679" s="102"/>
      <c r="O679" s="3"/>
      <c r="P679" s="3"/>
      <c r="Q679" s="3"/>
      <c r="R679" s="3"/>
      <c r="S679" s="44"/>
      <c r="T679" s="3"/>
      <c r="U679" s="3"/>
      <c r="V679" s="3"/>
      <c r="W679" s="102"/>
      <c r="X679" s="3"/>
      <c r="Y679" s="3"/>
      <c r="Z679" s="3"/>
      <c r="AA679" s="3"/>
      <c r="AB679" s="64"/>
      <c r="AC679" s="3"/>
      <c r="AD679" s="63"/>
      <c r="AE679" s="4"/>
      <c r="AF679" s="17"/>
      <c r="AG679" s="26"/>
    </row>
    <row r="680" spans="1:33">
      <c r="A680" s="24"/>
      <c r="B680" s="15"/>
      <c r="C680" s="5"/>
      <c r="D680" s="27" t="s">
        <v>17</v>
      </c>
      <c r="E680" s="96"/>
      <c r="F680" s="3">
        <v>5.2</v>
      </c>
      <c r="G680" s="3" t="s">
        <v>35</v>
      </c>
      <c r="H680" s="3">
        <v>8.8000000000000007</v>
      </c>
      <c r="I680" s="3" t="s">
        <v>34</v>
      </c>
      <c r="J680" s="3">
        <v>15</v>
      </c>
      <c r="K680" s="3" t="s">
        <v>36</v>
      </c>
      <c r="L680" s="3">
        <f t="shared" si="198"/>
        <v>29</v>
      </c>
      <c r="M680" s="3" t="str">
        <f t="shared" si="199"/>
        <v>C1</v>
      </c>
      <c r="N680" s="102"/>
      <c r="O680" s="44">
        <v>7.8</v>
      </c>
      <c r="P680" s="44" t="s">
        <v>32</v>
      </c>
      <c r="Q680" s="44">
        <v>6.6</v>
      </c>
      <c r="R680" s="3" t="s">
        <v>36</v>
      </c>
      <c r="S680" s="44">
        <v>14.3</v>
      </c>
      <c r="T680" s="3" t="str">
        <f t="shared" si="200"/>
        <v>C2</v>
      </c>
      <c r="U680" s="3">
        <f t="shared" si="201"/>
        <v>28.7</v>
      </c>
      <c r="V680" s="3" t="str">
        <f t="shared" si="202"/>
        <v>C1</v>
      </c>
      <c r="W680" s="102"/>
      <c r="X680" s="3">
        <f t="shared" si="197"/>
        <v>28.4</v>
      </c>
      <c r="Y680" s="3" t="str">
        <f t="shared" si="203"/>
        <v>B1</v>
      </c>
      <c r="Z680" s="3">
        <f t="shared" si="204"/>
        <v>29.3</v>
      </c>
      <c r="AA680" s="3" t="str">
        <f t="shared" si="205"/>
        <v>C2</v>
      </c>
      <c r="AB680" s="64">
        <f t="shared" si="206"/>
        <v>57.7</v>
      </c>
      <c r="AC680" s="3" t="str">
        <f t="shared" si="207"/>
        <v>C1</v>
      </c>
      <c r="AD680" s="63">
        <v>6</v>
      </c>
      <c r="AE680" s="4"/>
      <c r="AF680" s="17"/>
      <c r="AG680" s="26"/>
    </row>
    <row r="681" spans="1:33">
      <c r="A681" s="24"/>
      <c r="B681" s="15"/>
      <c r="C681" s="5"/>
      <c r="D681" s="27" t="s">
        <v>30</v>
      </c>
      <c r="E681" s="96"/>
      <c r="F681" s="3"/>
      <c r="G681" s="3"/>
      <c r="H681" s="3"/>
      <c r="I681" s="3"/>
      <c r="J681" s="3">
        <v>14.4</v>
      </c>
      <c r="K681" s="3" t="s">
        <v>36</v>
      </c>
      <c r="L681" s="3"/>
      <c r="M681" s="3"/>
      <c r="N681" s="102"/>
      <c r="O681" s="44"/>
      <c r="P681" s="44"/>
      <c r="Q681" s="44"/>
      <c r="R681" s="3"/>
      <c r="S681" s="44">
        <v>22.2</v>
      </c>
      <c r="T681" s="3" t="str">
        <f t="shared" si="200"/>
        <v>B1</v>
      </c>
      <c r="U681" s="3"/>
      <c r="V681" s="3"/>
      <c r="W681" s="102"/>
      <c r="X681" s="3"/>
      <c r="Y681" s="3"/>
      <c r="Z681" s="3">
        <f t="shared" si="204"/>
        <v>36.6</v>
      </c>
      <c r="AA681" s="3" t="str">
        <f t="shared" si="205"/>
        <v>B2</v>
      </c>
      <c r="AB681" s="64"/>
      <c r="AC681" s="3"/>
      <c r="AD681" s="63"/>
      <c r="AE681" s="4"/>
      <c r="AF681" s="17"/>
      <c r="AG681" s="26"/>
    </row>
    <row r="682" spans="1:33">
      <c r="A682" s="24"/>
      <c r="B682" s="15"/>
      <c r="C682" s="5"/>
      <c r="D682" s="27" t="s">
        <v>79</v>
      </c>
      <c r="E682" s="96"/>
      <c r="F682" s="3"/>
      <c r="G682" s="3"/>
      <c r="H682" s="3"/>
      <c r="I682" s="3"/>
      <c r="J682" s="3">
        <v>10.199999999999999</v>
      </c>
      <c r="K682" s="3" t="s">
        <v>37</v>
      </c>
      <c r="L682" s="3"/>
      <c r="M682" s="3"/>
      <c r="N682" s="102"/>
      <c r="O682" s="44"/>
      <c r="P682" s="44"/>
      <c r="Q682" s="44"/>
      <c r="R682" s="3"/>
      <c r="S682" s="44">
        <v>19.2</v>
      </c>
      <c r="T682" s="3" t="str">
        <f t="shared" si="200"/>
        <v>B2</v>
      </c>
      <c r="U682" s="3"/>
      <c r="V682" s="3"/>
      <c r="W682" s="102"/>
      <c r="X682" s="3"/>
      <c r="Y682" s="3"/>
      <c r="Z682" s="3">
        <f t="shared" si="204"/>
        <v>29.4</v>
      </c>
      <c r="AA682" s="3" t="str">
        <f t="shared" si="205"/>
        <v>C2</v>
      </c>
      <c r="AB682" s="64"/>
      <c r="AC682" s="3"/>
      <c r="AD682" s="63"/>
      <c r="AE682" s="4"/>
      <c r="AF682" s="17"/>
      <c r="AG682" s="26"/>
    </row>
    <row r="683" spans="1:33">
      <c r="A683" s="24"/>
      <c r="B683" s="15"/>
      <c r="C683" s="5"/>
      <c r="D683" s="109" t="s">
        <v>18</v>
      </c>
      <c r="E683" s="96"/>
      <c r="F683" s="82"/>
      <c r="G683" s="83"/>
      <c r="H683" s="82"/>
      <c r="I683" s="83"/>
      <c r="J683" s="82"/>
      <c r="K683" s="83"/>
      <c r="L683" s="82"/>
      <c r="M683" s="83"/>
      <c r="N683" s="102"/>
      <c r="O683" s="86"/>
      <c r="P683" s="87"/>
      <c r="Q683" s="86"/>
      <c r="R683" s="87"/>
      <c r="S683" s="86"/>
      <c r="T683" s="87"/>
      <c r="U683" s="86"/>
      <c r="V683" s="87"/>
      <c r="W683" s="102"/>
      <c r="X683" s="74" t="s">
        <v>106</v>
      </c>
      <c r="Y683" s="75"/>
      <c r="Z683" s="74"/>
      <c r="AA683" s="75"/>
      <c r="AB683" s="74"/>
      <c r="AC683" s="75"/>
      <c r="AD683" s="78"/>
      <c r="AE683" s="4"/>
      <c r="AF683" s="17"/>
      <c r="AG683" s="26"/>
    </row>
    <row r="684" spans="1:33" ht="15.75" thickBot="1">
      <c r="A684" s="24"/>
      <c r="B684" s="15"/>
      <c r="C684" s="5"/>
      <c r="D684" s="110"/>
      <c r="E684" s="97"/>
      <c r="F684" s="84"/>
      <c r="G684" s="85"/>
      <c r="H684" s="84"/>
      <c r="I684" s="85"/>
      <c r="J684" s="84"/>
      <c r="K684" s="85"/>
      <c r="L684" s="84"/>
      <c r="M684" s="85"/>
      <c r="N684" s="103"/>
      <c r="O684" s="88"/>
      <c r="P684" s="89"/>
      <c r="Q684" s="88"/>
      <c r="R684" s="89"/>
      <c r="S684" s="88"/>
      <c r="T684" s="89"/>
      <c r="U684" s="88"/>
      <c r="V684" s="89"/>
      <c r="W684" s="103"/>
      <c r="X684" s="76"/>
      <c r="Y684" s="77"/>
      <c r="Z684" s="76"/>
      <c r="AA684" s="77"/>
      <c r="AB684" s="76"/>
      <c r="AC684" s="77"/>
      <c r="AD684" s="79"/>
      <c r="AE684" s="4"/>
      <c r="AF684" s="17"/>
      <c r="AG684" s="26"/>
    </row>
    <row r="685" spans="1:33" ht="15.75" thickBot="1">
      <c r="A685" s="24"/>
      <c r="B685" s="15"/>
      <c r="C685" s="6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36"/>
      <c r="R685" s="37"/>
      <c r="S685" s="36"/>
      <c r="T685" s="55"/>
      <c r="U685" s="7"/>
      <c r="V685" s="55"/>
      <c r="W685" s="7"/>
      <c r="X685" s="7"/>
      <c r="Y685" s="7"/>
      <c r="Z685" s="7"/>
      <c r="AA685" s="7"/>
      <c r="AB685" s="49"/>
      <c r="AC685" s="7"/>
      <c r="AD685" s="36"/>
      <c r="AE685" s="11"/>
      <c r="AF685" s="17"/>
      <c r="AG685" s="26"/>
    </row>
    <row r="686" spans="1:33">
      <c r="A686" s="24"/>
      <c r="B686" s="15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31"/>
      <c r="R686" s="32"/>
      <c r="S686" s="31"/>
      <c r="T686" s="56"/>
      <c r="U686" s="16"/>
      <c r="V686" s="56"/>
      <c r="W686" s="16"/>
      <c r="X686" s="16"/>
      <c r="Y686" s="16"/>
      <c r="Z686" s="16"/>
      <c r="AA686" s="16"/>
      <c r="AB686" s="47"/>
      <c r="AC686" s="16"/>
      <c r="AD686" s="31"/>
      <c r="AE686" s="16"/>
      <c r="AF686" s="17"/>
      <c r="AG686" s="26"/>
    </row>
    <row r="687" spans="1:33">
      <c r="A687" s="24"/>
      <c r="B687" s="15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31"/>
      <c r="R687" s="32"/>
      <c r="S687" s="31"/>
      <c r="T687" s="56"/>
      <c r="U687" s="16"/>
      <c r="V687" s="56"/>
      <c r="W687" s="16"/>
      <c r="X687" s="16"/>
      <c r="Y687" s="16"/>
      <c r="Z687" s="16"/>
      <c r="AA687" s="16"/>
      <c r="AB687" s="47"/>
      <c r="AC687" s="16"/>
      <c r="AD687" s="31"/>
      <c r="AE687" s="16"/>
      <c r="AF687" s="17"/>
      <c r="AG687" s="26"/>
    </row>
    <row r="688" spans="1:33">
      <c r="A688" s="24"/>
      <c r="B688" s="15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31"/>
      <c r="R688" s="70" t="s">
        <v>88</v>
      </c>
      <c r="S688" s="70"/>
      <c r="T688" s="70"/>
      <c r="U688" s="70"/>
      <c r="V688" s="70"/>
      <c r="W688" s="16"/>
      <c r="X688" s="16"/>
      <c r="Y688" s="16"/>
      <c r="Z688" s="16"/>
      <c r="AA688" s="70"/>
      <c r="AB688" s="70"/>
      <c r="AC688" s="70"/>
      <c r="AD688" s="70"/>
      <c r="AE688" s="16"/>
      <c r="AF688" s="17"/>
      <c r="AG688" s="26"/>
    </row>
    <row r="689" spans="1:33">
      <c r="A689" s="24"/>
      <c r="B689" s="15"/>
      <c r="C689" s="16"/>
      <c r="D689" s="80" t="s">
        <v>24</v>
      </c>
      <c r="E689" s="80"/>
      <c r="F689" s="80"/>
      <c r="G689" s="80"/>
      <c r="H689" s="16"/>
      <c r="I689" s="80" t="s">
        <v>24</v>
      </c>
      <c r="J689" s="80"/>
      <c r="K689" s="80"/>
      <c r="L689" s="80"/>
      <c r="M689" s="80"/>
      <c r="N689" s="16"/>
      <c r="O689" s="16"/>
      <c r="P689" s="16"/>
      <c r="Q689" s="31"/>
      <c r="R689" s="80" t="s">
        <v>25</v>
      </c>
      <c r="S689" s="80"/>
      <c r="T689" s="80"/>
      <c r="U689" s="80"/>
      <c r="V689" s="80"/>
      <c r="W689" s="16"/>
      <c r="X689" s="16"/>
      <c r="Y689" s="16"/>
      <c r="Z689" s="81" t="s">
        <v>25</v>
      </c>
      <c r="AA689" s="81"/>
      <c r="AB689" s="81"/>
      <c r="AC689" s="81"/>
      <c r="AD689" s="31"/>
      <c r="AE689" s="16"/>
      <c r="AF689" s="17"/>
      <c r="AG689" s="26"/>
    </row>
    <row r="690" spans="1:33">
      <c r="A690" s="24"/>
      <c r="B690" s="15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31"/>
      <c r="R690" s="32"/>
      <c r="S690" s="31"/>
      <c r="T690" s="56"/>
      <c r="U690" s="16"/>
      <c r="V690" s="56"/>
      <c r="W690" s="16"/>
      <c r="X690" s="16"/>
      <c r="Y690" s="16"/>
      <c r="Z690" s="16"/>
      <c r="AA690" s="16"/>
      <c r="AB690" s="47"/>
      <c r="AC690" s="16"/>
      <c r="AD690" s="31"/>
      <c r="AE690" s="16"/>
      <c r="AF690" s="17"/>
      <c r="AG690" s="26"/>
    </row>
    <row r="691" spans="1:33">
      <c r="A691" s="24"/>
      <c r="B691" s="15"/>
      <c r="C691" s="16"/>
      <c r="D691" s="18" t="s">
        <v>27</v>
      </c>
      <c r="E691" s="18"/>
      <c r="F691" s="18"/>
      <c r="G691" s="18"/>
      <c r="H691" s="18"/>
      <c r="I691" s="69" t="s">
        <v>22</v>
      </c>
      <c r="J691" s="69"/>
      <c r="K691" s="69"/>
      <c r="L691" s="69"/>
      <c r="M691" s="69"/>
      <c r="N691" s="69"/>
      <c r="O691" s="69"/>
      <c r="P691" s="18"/>
      <c r="Q691" s="31"/>
      <c r="R691" s="70" t="s">
        <v>21</v>
      </c>
      <c r="S691" s="70"/>
      <c r="T691" s="70"/>
      <c r="U691" s="70"/>
      <c r="V691" s="70"/>
      <c r="W691" s="70"/>
      <c r="X691" s="18"/>
      <c r="Y691" s="70" t="s">
        <v>23</v>
      </c>
      <c r="Z691" s="70"/>
      <c r="AA691" s="70"/>
      <c r="AB691" s="70"/>
      <c r="AC691" s="70"/>
      <c r="AD691" s="70"/>
      <c r="AE691" s="16"/>
      <c r="AF691" s="17"/>
      <c r="AG691" s="26"/>
    </row>
    <row r="692" spans="1:33" ht="15.75" thickBot="1">
      <c r="A692" s="24"/>
      <c r="B692" s="19"/>
      <c r="C692" s="20"/>
      <c r="D692" s="20"/>
      <c r="E692" s="20"/>
      <c r="F692" s="20"/>
      <c r="G692" s="20"/>
      <c r="H692" s="20"/>
      <c r="I692" s="20"/>
      <c r="J692" s="20"/>
      <c r="K692" s="20"/>
      <c r="L692" s="20"/>
      <c r="M692" s="20"/>
      <c r="N692" s="20"/>
      <c r="O692" s="20"/>
      <c r="P692" s="20"/>
      <c r="Q692" s="38"/>
      <c r="R692" s="39"/>
      <c r="S692" s="38"/>
      <c r="T692" s="57"/>
      <c r="U692" s="20"/>
      <c r="V692" s="57"/>
      <c r="W692" s="20"/>
      <c r="X692" s="20"/>
      <c r="Y692" s="20"/>
      <c r="Z692" s="20"/>
      <c r="AA692" s="20"/>
      <c r="AB692" s="50"/>
      <c r="AC692" s="20"/>
      <c r="AD692" s="38"/>
      <c r="AE692" s="20"/>
      <c r="AF692" s="21"/>
      <c r="AG692" s="26"/>
    </row>
    <row r="693" spans="1:33" ht="15.75" thickBot="1">
      <c r="A693" s="71"/>
      <c r="B693" s="72"/>
      <c r="C693" s="72"/>
      <c r="D693" s="72"/>
      <c r="E693" s="72"/>
      <c r="F693" s="72"/>
      <c r="G693" s="72"/>
      <c r="H693" s="72"/>
      <c r="I693" s="72"/>
      <c r="J693" s="72"/>
      <c r="K693" s="72"/>
      <c r="L693" s="72"/>
      <c r="M693" s="72"/>
      <c r="N693" s="72"/>
      <c r="O693" s="72"/>
      <c r="P693" s="72"/>
      <c r="Q693" s="72"/>
      <c r="R693" s="72"/>
      <c r="S693" s="72"/>
      <c r="T693" s="72"/>
      <c r="U693" s="72"/>
      <c r="V693" s="72"/>
      <c r="W693" s="72"/>
      <c r="X693" s="72"/>
      <c r="Y693" s="72"/>
      <c r="Z693" s="72"/>
      <c r="AA693" s="72"/>
      <c r="AB693" s="72"/>
      <c r="AC693" s="72"/>
      <c r="AD693" s="72"/>
      <c r="AE693" s="72"/>
      <c r="AF693" s="72"/>
      <c r="AG693" s="73"/>
    </row>
    <row r="699" spans="1:33" ht="15.75" thickBot="1"/>
    <row r="700" spans="1:33" ht="15.75" thickBot="1">
      <c r="A700" s="23"/>
      <c r="B700" s="22"/>
      <c r="C700" s="22"/>
      <c r="D700" s="22"/>
      <c r="E700" s="22"/>
      <c r="F700" s="22"/>
      <c r="G700" s="22"/>
      <c r="H700" s="22"/>
      <c r="I700" s="22"/>
      <c r="J700" s="22"/>
      <c r="K700" s="22"/>
      <c r="L700" s="22"/>
      <c r="M700" s="22"/>
      <c r="N700" s="22"/>
      <c r="O700" s="22"/>
      <c r="P700" s="22"/>
      <c r="Q700" s="29"/>
      <c r="R700" s="30"/>
      <c r="S700" s="29"/>
      <c r="T700" s="53"/>
      <c r="U700" s="22"/>
      <c r="V700" s="53"/>
      <c r="W700" s="22"/>
      <c r="X700" s="22"/>
      <c r="Y700" s="22"/>
      <c r="Z700" s="22"/>
      <c r="AA700" s="22"/>
      <c r="AB700" s="46"/>
      <c r="AC700" s="22"/>
      <c r="AD700" s="29"/>
      <c r="AE700" s="22"/>
      <c r="AF700" s="22"/>
      <c r="AG700" s="25"/>
    </row>
    <row r="701" spans="1:33" ht="24">
      <c r="A701" s="24"/>
      <c r="B701" s="12"/>
      <c r="C701" s="13"/>
      <c r="D701" s="111" t="s">
        <v>0</v>
      </c>
      <c r="E701" s="111"/>
      <c r="F701" s="111"/>
      <c r="G701" s="111"/>
      <c r="H701" s="111"/>
      <c r="I701" s="111"/>
      <c r="J701" s="111"/>
      <c r="K701" s="111"/>
      <c r="L701" s="111"/>
      <c r="M701" s="111"/>
      <c r="N701" s="111"/>
      <c r="O701" s="111"/>
      <c r="P701" s="111"/>
      <c r="Q701" s="111"/>
      <c r="R701" s="111"/>
      <c r="S701" s="111"/>
      <c r="T701" s="111"/>
      <c r="U701" s="111"/>
      <c r="V701" s="111"/>
      <c r="W701" s="111"/>
      <c r="X701" s="111"/>
      <c r="Y701" s="111"/>
      <c r="Z701" s="111"/>
      <c r="AA701" s="111"/>
      <c r="AB701" s="111"/>
      <c r="AC701" s="111"/>
      <c r="AD701" s="111"/>
      <c r="AE701" s="13"/>
      <c r="AF701" s="14"/>
      <c r="AG701" s="26"/>
    </row>
    <row r="702" spans="1:33" ht="22.5">
      <c r="A702" s="24"/>
      <c r="B702" s="15"/>
      <c r="C702" s="16"/>
      <c r="D702" s="90" t="s">
        <v>26</v>
      </c>
      <c r="E702" s="90"/>
      <c r="F702" s="90"/>
      <c r="G702" s="90"/>
      <c r="H702" s="90"/>
      <c r="I702" s="90"/>
      <c r="J702" s="90"/>
      <c r="K702" s="90"/>
      <c r="L702" s="90"/>
      <c r="M702" s="90"/>
      <c r="N702" s="90"/>
      <c r="O702" s="90"/>
      <c r="P702" s="90"/>
      <c r="Q702" s="90"/>
      <c r="R702" s="90"/>
      <c r="S702" s="90"/>
      <c r="T702" s="90"/>
      <c r="U702" s="90"/>
      <c r="V702" s="90"/>
      <c r="W702" s="90"/>
      <c r="X702" s="90"/>
      <c r="Y702" s="90"/>
      <c r="Z702" s="90"/>
      <c r="AA702" s="90"/>
      <c r="AB702" s="90"/>
      <c r="AC702" s="90"/>
      <c r="AD702" s="90"/>
      <c r="AE702" s="16"/>
      <c r="AF702" s="17"/>
      <c r="AG702" s="26"/>
    </row>
    <row r="703" spans="1:33" ht="15.75">
      <c r="A703" s="24"/>
      <c r="B703" s="15"/>
      <c r="C703" s="16"/>
      <c r="D703" s="91" t="s">
        <v>83</v>
      </c>
      <c r="E703" s="91"/>
      <c r="F703" s="91"/>
      <c r="G703" s="91"/>
      <c r="H703" s="91"/>
      <c r="I703" s="91"/>
      <c r="J703" s="91"/>
      <c r="K703" s="91"/>
      <c r="L703" s="91"/>
      <c r="M703" s="91"/>
      <c r="N703" s="91"/>
      <c r="O703" s="91"/>
      <c r="P703" s="91"/>
      <c r="Q703" s="91"/>
      <c r="R703" s="91"/>
      <c r="S703" s="91"/>
      <c r="T703" s="91"/>
      <c r="U703" s="91"/>
      <c r="V703" s="91"/>
      <c r="W703" s="91"/>
      <c r="X703" s="91"/>
      <c r="Y703" s="91"/>
      <c r="Z703" s="91"/>
      <c r="AA703" s="91"/>
      <c r="AB703" s="91"/>
      <c r="AC703" s="91"/>
      <c r="AD703" s="91"/>
      <c r="AE703" s="16"/>
      <c r="AF703" s="17"/>
      <c r="AG703" s="26"/>
    </row>
    <row r="704" spans="1:33">
      <c r="A704" s="24"/>
      <c r="B704" s="15"/>
      <c r="C704" s="16"/>
      <c r="D704" s="67"/>
      <c r="E704" s="67"/>
      <c r="F704" s="67"/>
      <c r="G704" s="67"/>
      <c r="H704" s="67"/>
      <c r="I704" s="67"/>
      <c r="J704" s="67"/>
      <c r="K704" s="67"/>
      <c r="L704" s="67"/>
      <c r="M704" s="67"/>
      <c r="N704" s="67"/>
      <c r="O704" s="67"/>
      <c r="P704" s="67"/>
      <c r="Q704" s="31"/>
      <c r="R704" s="32"/>
      <c r="S704" s="31"/>
      <c r="T704" s="66"/>
      <c r="U704" s="67"/>
      <c r="V704" s="66"/>
      <c r="W704" s="67"/>
      <c r="X704" s="67"/>
      <c r="Y704" s="67"/>
      <c r="Z704" s="67"/>
      <c r="AA704" s="67"/>
      <c r="AB704" s="47"/>
      <c r="AC704" s="67"/>
      <c r="AD704" s="31"/>
      <c r="AE704" s="16"/>
      <c r="AF704" s="17"/>
      <c r="AG704" s="26"/>
    </row>
    <row r="705" spans="1:33" ht="15.75">
      <c r="A705" s="24"/>
      <c r="B705" s="15"/>
      <c r="C705" s="16"/>
      <c r="D705" s="91" t="s">
        <v>74</v>
      </c>
      <c r="E705" s="91"/>
      <c r="F705" s="91"/>
      <c r="G705" s="91"/>
      <c r="H705" s="91"/>
      <c r="I705" s="91"/>
      <c r="J705" s="91"/>
      <c r="K705" s="91"/>
      <c r="L705" s="91"/>
      <c r="M705" s="91"/>
      <c r="N705" s="91"/>
      <c r="O705" s="91"/>
      <c r="P705" s="91"/>
      <c r="Q705" s="91"/>
      <c r="R705" s="91"/>
      <c r="S705" s="91"/>
      <c r="T705" s="91"/>
      <c r="U705" s="91"/>
      <c r="V705" s="91"/>
      <c r="W705" s="91"/>
      <c r="X705" s="91"/>
      <c r="Y705" s="91"/>
      <c r="Z705" s="91"/>
      <c r="AA705" s="91"/>
      <c r="AB705" s="91"/>
      <c r="AC705" s="91"/>
      <c r="AD705" s="91"/>
      <c r="AE705" s="16"/>
      <c r="AF705" s="17"/>
      <c r="AG705" s="26"/>
    </row>
    <row r="706" spans="1:33">
      <c r="A706" s="24"/>
      <c r="B706" s="15"/>
      <c r="C706" s="16"/>
      <c r="D706" s="67"/>
      <c r="E706" s="67"/>
      <c r="F706" s="67"/>
      <c r="G706" s="67"/>
      <c r="H706" s="67"/>
      <c r="I706" s="67"/>
      <c r="J706" s="67"/>
      <c r="K706" s="67"/>
      <c r="L706" s="67"/>
      <c r="M706" s="67"/>
      <c r="N706" s="67"/>
      <c r="O706" s="67"/>
      <c r="P706" s="67"/>
      <c r="Q706" s="31"/>
      <c r="R706" s="32"/>
      <c r="S706" s="31"/>
      <c r="T706" s="66"/>
      <c r="U706" s="67"/>
      <c r="V706" s="66"/>
      <c r="W706" s="67"/>
      <c r="X706" s="67"/>
      <c r="Y706" s="67"/>
      <c r="Z706" s="67"/>
      <c r="AA706" s="67"/>
      <c r="AB706" s="47"/>
      <c r="AC706" s="67"/>
      <c r="AD706" s="31"/>
      <c r="AE706" s="16"/>
      <c r="AF706" s="17"/>
      <c r="AG706" s="26"/>
    </row>
    <row r="707" spans="1:33" ht="15.75">
      <c r="A707" s="24"/>
      <c r="B707" s="15"/>
      <c r="C707" s="16"/>
      <c r="D707" s="91" t="s">
        <v>75</v>
      </c>
      <c r="E707" s="91"/>
      <c r="F707" s="91"/>
      <c r="G707" s="91"/>
      <c r="H707" s="91"/>
      <c r="I707" s="91"/>
      <c r="J707" s="91"/>
      <c r="K707" s="91"/>
      <c r="L707" s="91"/>
      <c r="M707" s="91"/>
      <c r="N707" s="91"/>
      <c r="O707" s="91"/>
      <c r="P707" s="91"/>
      <c r="Q707" s="91"/>
      <c r="R707" s="91"/>
      <c r="S707" s="91"/>
      <c r="T707" s="91"/>
      <c r="U707" s="91"/>
      <c r="V707" s="91"/>
      <c r="W707" s="91"/>
      <c r="X707" s="91"/>
      <c r="Y707" s="91"/>
      <c r="Z707" s="91"/>
      <c r="AA707" s="91"/>
      <c r="AB707" s="91"/>
      <c r="AC707" s="91"/>
      <c r="AD707" s="91"/>
      <c r="AE707" s="16"/>
      <c r="AF707" s="17"/>
      <c r="AG707" s="26"/>
    </row>
    <row r="708" spans="1:33" ht="16.5" thickBot="1">
      <c r="A708" s="24"/>
      <c r="B708" s="15"/>
      <c r="C708" s="16"/>
      <c r="D708" s="68"/>
      <c r="E708" s="68"/>
      <c r="F708" s="68"/>
      <c r="G708" s="68"/>
      <c r="H708" s="68"/>
      <c r="I708" s="68"/>
      <c r="J708" s="68"/>
      <c r="K708" s="68"/>
      <c r="L708" s="68"/>
      <c r="M708" s="68"/>
      <c r="N708" s="68"/>
      <c r="O708" s="68"/>
      <c r="P708" s="68"/>
      <c r="Q708" s="33"/>
      <c r="R708" s="32"/>
      <c r="S708" s="33"/>
      <c r="T708" s="68"/>
      <c r="U708" s="68"/>
      <c r="V708" s="68"/>
      <c r="W708" s="68"/>
      <c r="X708" s="68"/>
      <c r="Y708" s="68"/>
      <c r="Z708" s="68"/>
      <c r="AA708" s="68"/>
      <c r="AB708" s="33"/>
      <c r="AC708" s="68"/>
      <c r="AD708" s="33"/>
      <c r="AE708" s="16"/>
      <c r="AF708" s="17"/>
      <c r="AG708" s="26"/>
    </row>
    <row r="709" spans="1:33" ht="15.75" thickBot="1">
      <c r="A709" s="24"/>
      <c r="B709" s="15"/>
      <c r="C709" s="8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34"/>
      <c r="R709" s="35"/>
      <c r="S709" s="34"/>
      <c r="T709" s="54"/>
      <c r="U709" s="9"/>
      <c r="V709" s="54"/>
      <c r="W709" s="9"/>
      <c r="X709" s="9"/>
      <c r="Y709" s="9"/>
      <c r="Z709" s="9"/>
      <c r="AA709" s="9"/>
      <c r="AB709" s="48"/>
      <c r="AC709" s="9"/>
      <c r="AD709" s="34"/>
      <c r="AE709" s="10"/>
      <c r="AF709" s="17"/>
      <c r="AG709" s="26"/>
    </row>
    <row r="710" spans="1:33" ht="15" customHeight="1">
      <c r="A710" s="24"/>
      <c r="B710" s="15"/>
      <c r="C710" s="5"/>
      <c r="D710" s="92" t="s">
        <v>1</v>
      </c>
      <c r="E710" s="95"/>
      <c r="F710" s="98" t="s">
        <v>20</v>
      </c>
      <c r="G710" s="99"/>
      <c r="H710" s="99"/>
      <c r="I710" s="99"/>
      <c r="J710" s="99"/>
      <c r="K710" s="99"/>
      <c r="L710" s="99"/>
      <c r="M710" s="100"/>
      <c r="N710" s="101"/>
      <c r="O710" s="98" t="s">
        <v>2</v>
      </c>
      <c r="P710" s="99"/>
      <c r="Q710" s="99"/>
      <c r="R710" s="99"/>
      <c r="S710" s="99"/>
      <c r="T710" s="99"/>
      <c r="U710" s="99"/>
      <c r="V710" s="100"/>
      <c r="W710" s="101"/>
      <c r="X710" s="98" t="s">
        <v>3</v>
      </c>
      <c r="Y710" s="99"/>
      <c r="Z710" s="99"/>
      <c r="AA710" s="99"/>
      <c r="AB710" s="99"/>
      <c r="AC710" s="99"/>
      <c r="AD710" s="104"/>
      <c r="AE710" s="4"/>
      <c r="AF710" s="17"/>
      <c r="AG710" s="26"/>
    </row>
    <row r="711" spans="1:33" ht="15" customHeight="1">
      <c r="A711" s="24"/>
      <c r="B711" s="15"/>
      <c r="C711" s="5"/>
      <c r="D711" s="93"/>
      <c r="E711" s="96"/>
      <c r="F711" s="105" t="s">
        <v>4</v>
      </c>
      <c r="G711" s="106"/>
      <c r="H711" s="105" t="s">
        <v>5</v>
      </c>
      <c r="I711" s="106"/>
      <c r="J711" s="105" t="s">
        <v>28</v>
      </c>
      <c r="K711" s="106"/>
      <c r="L711" s="105" t="s">
        <v>7</v>
      </c>
      <c r="M711" s="106"/>
      <c r="N711" s="102"/>
      <c r="O711" s="105" t="s">
        <v>8</v>
      </c>
      <c r="P711" s="106"/>
      <c r="Q711" s="105" t="s">
        <v>9</v>
      </c>
      <c r="R711" s="106"/>
      <c r="S711" s="105" t="s">
        <v>10</v>
      </c>
      <c r="T711" s="106"/>
      <c r="U711" s="105" t="s">
        <v>7</v>
      </c>
      <c r="V711" s="106"/>
      <c r="W711" s="102"/>
      <c r="X711" s="105" t="s">
        <v>11</v>
      </c>
      <c r="Y711" s="106"/>
      <c r="Z711" s="105" t="s">
        <v>6</v>
      </c>
      <c r="AA711" s="106"/>
      <c r="AB711" s="105" t="s">
        <v>12</v>
      </c>
      <c r="AC711" s="106"/>
      <c r="AD711" s="107" t="s">
        <v>19</v>
      </c>
      <c r="AE711" s="4"/>
      <c r="AF711" s="17"/>
      <c r="AG711" s="26"/>
    </row>
    <row r="712" spans="1:33" ht="15" customHeight="1">
      <c r="A712" s="24"/>
      <c r="B712" s="15"/>
      <c r="C712" s="5"/>
      <c r="D712" s="94"/>
      <c r="E712" s="96"/>
      <c r="F712" s="2">
        <v>0.1</v>
      </c>
      <c r="G712" s="3" t="s">
        <v>13</v>
      </c>
      <c r="H712" s="2">
        <v>0.1</v>
      </c>
      <c r="I712" s="3" t="s">
        <v>13</v>
      </c>
      <c r="J712" s="2">
        <v>0.3</v>
      </c>
      <c r="K712" s="3" t="s">
        <v>13</v>
      </c>
      <c r="L712" s="2">
        <v>0.5</v>
      </c>
      <c r="M712" s="3" t="s">
        <v>13</v>
      </c>
      <c r="N712" s="102"/>
      <c r="O712" s="2">
        <v>0.1</v>
      </c>
      <c r="P712" s="3" t="s">
        <v>13</v>
      </c>
      <c r="Q712" s="2">
        <v>0.1</v>
      </c>
      <c r="R712" s="3" t="s">
        <v>13</v>
      </c>
      <c r="S712" s="2">
        <v>0.3</v>
      </c>
      <c r="T712" s="3" t="s">
        <v>13</v>
      </c>
      <c r="U712" s="2">
        <v>0.5</v>
      </c>
      <c r="V712" s="3" t="s">
        <v>13</v>
      </c>
      <c r="W712" s="102"/>
      <c r="X712" s="2">
        <v>0.4</v>
      </c>
      <c r="Y712" s="3" t="s">
        <v>13</v>
      </c>
      <c r="Z712" s="2">
        <v>0.6</v>
      </c>
      <c r="AA712" s="3" t="s">
        <v>13</v>
      </c>
      <c r="AB712" s="2">
        <v>1</v>
      </c>
      <c r="AC712" s="3" t="s">
        <v>13</v>
      </c>
      <c r="AD712" s="108"/>
      <c r="AE712" s="4"/>
      <c r="AF712" s="17"/>
      <c r="AG712" s="26"/>
    </row>
    <row r="713" spans="1:33">
      <c r="A713" s="24"/>
      <c r="B713" s="15"/>
      <c r="C713" s="5"/>
      <c r="D713" s="27" t="s">
        <v>14</v>
      </c>
      <c r="E713" s="96"/>
      <c r="F713" s="3">
        <v>9.6999999999999993</v>
      </c>
      <c r="G713" s="3" t="s">
        <v>31</v>
      </c>
      <c r="H713" s="3">
        <v>9.4</v>
      </c>
      <c r="I713" s="3" t="s">
        <v>31</v>
      </c>
      <c r="J713" s="3">
        <v>28.5</v>
      </c>
      <c r="K713" s="3" t="s">
        <v>31</v>
      </c>
      <c r="L713" s="3">
        <f>F713+H713+J713</f>
        <v>47.6</v>
      </c>
      <c r="M713" s="3" t="str">
        <f>IF(L713&gt;=45.5,"A1",IF(L713&gt;=40.5,"A2", IF(L713&gt;=35.5,"B1",IF(L713&gt;=30.5,"B2", IF(L713&gt;=25.5,"C1",IF(L713&gt;=20.5,"C2",IF(L713&gt;=16.5,"D",IF(L713&gt;=10.5,"E1",IF(L713&gt;=10.4,"E2")))))))))</f>
        <v>A1</v>
      </c>
      <c r="N713" s="102"/>
      <c r="O713" s="3">
        <v>9</v>
      </c>
      <c r="P713" s="3" t="s">
        <v>34</v>
      </c>
      <c r="Q713" s="3">
        <v>8.4</v>
      </c>
      <c r="R713" s="3" t="s">
        <v>34</v>
      </c>
      <c r="S713" s="44">
        <v>24.6</v>
      </c>
      <c r="T713" s="3" t="str">
        <f>IF(S713&gt;=27.3,"A1",IF(S713&gt;=24.3,"A2", IF(S713&gt;=21.3,"B1",IF(S713&gt;=18.3,"B2", IF(S713&gt;=15.3,"C1",IF(S713&gt;=12.3,"C2",IF(S713&gt;=9.9,"D",IF(S713&gt;=6.3,"E1",IF(S713&gt;=6.2,"E2")))))))))</f>
        <v>A2</v>
      </c>
      <c r="U713" s="3">
        <f>O713+Q713+S713</f>
        <v>42</v>
      </c>
      <c r="V713" s="3" t="str">
        <f>IF(U713&gt;=45.5,"A1",IF(U713&gt;=40.5,"A2", IF(U713&gt;=35.5,"B1",IF(U713&gt;=30.5,"B2", IF(U713&gt;=25.5,"C1",IF(U713&gt;=20.5,"C2",IF(U713&gt;=16.5,"D",IF(U713&gt;=10.5,"E1",IF(U713&gt;=10.4,"E2")))))))))</f>
        <v>A2</v>
      </c>
      <c r="W713" s="102"/>
      <c r="X713" s="3">
        <f t="shared" ref="X713:X719" si="210">SUM(F713,H713,O713,Q713)</f>
        <v>36.5</v>
      </c>
      <c r="Y713" s="3" t="str">
        <f>IF(X713&gt;=36.4,"A1",IF(X713&gt;=32.4,"A2", IF(X713&gt;=28.4,"B1",IF(X713&gt;=24.4,"B2", IF(X713&gt;=20.4,"C1",IF(X713&gt;=16.4,"C2",IF(X713&gt;=13.2,"D",IF(X713&gt;=8.4,"E1",IF(X713&gt;=8.3,"E2")))))))))</f>
        <v>A1</v>
      </c>
      <c r="Z713" s="3">
        <f>J713+S713</f>
        <v>53.1</v>
      </c>
      <c r="AA713" s="3" t="str">
        <f>IF(Z713&gt;=54.5,"A1",IF(Z713&gt;=48.5,"A2", IF(Z713&gt;=42.5,"B1",IF(Z713&gt;=36.5,"B2", IF(Z713&gt;=30.5,"C1",IF(Z713&gt;=24.5,"C2",IF(Z713&gt;=19.8,"D",IF(Z713&gt;=12.6,"E1",IF(Z713&gt;=12.5,"E2")))))))))</f>
        <v>A2</v>
      </c>
      <c r="AB713" s="64">
        <f>L713+U713</f>
        <v>89.6</v>
      </c>
      <c r="AC713" s="3" t="str">
        <f>IF(AB713&gt;=91,"A1",IF(AB713&gt;=81,"A2", IF(AB713&gt;=71,"B1",IF(AB713&gt;=61,"B2", IF(AB713&gt;=51,"C1",IF(AB713&gt;=41,"C2",IF(AB713&gt;=33,"D",IF(AB713&gt;=21,"E1",IF(AB713&gt;=20,"E2")))))))))</f>
        <v>A2</v>
      </c>
      <c r="AD713" s="63">
        <v>9</v>
      </c>
      <c r="AE713" s="4"/>
      <c r="AF713" s="17"/>
      <c r="AG713" s="26"/>
    </row>
    <row r="714" spans="1:33">
      <c r="A714" s="24"/>
      <c r="B714" s="15"/>
      <c r="C714" s="5"/>
      <c r="D714" s="27" t="s">
        <v>15</v>
      </c>
      <c r="E714" s="96"/>
      <c r="F714" s="3">
        <v>8.5</v>
      </c>
      <c r="G714" s="3" t="s">
        <v>34</v>
      </c>
      <c r="H714" s="3">
        <v>8.6999999999999993</v>
      </c>
      <c r="I714" s="3" t="s">
        <v>34</v>
      </c>
      <c r="J714" s="3">
        <v>24.9</v>
      </c>
      <c r="K714" s="3" t="s">
        <v>34</v>
      </c>
      <c r="L714" s="3">
        <f t="shared" ref="L714:L719" si="211">F714+H714+J714</f>
        <v>42.099999999999994</v>
      </c>
      <c r="M714" s="3" t="str">
        <f t="shared" ref="M714:M719" si="212">IF(L714&gt;=45.5,"A1",IF(L714&gt;=40.5,"A2", IF(L714&gt;=35.5,"B1",IF(L714&gt;=30.5,"B2", IF(L714&gt;=25.5,"C1",IF(L714&gt;=20.5,"C2",IF(L714&gt;=16.5,"D",IF(L714&gt;=10.5,"E1",IF(L714&gt;=10.4,"E2")))))))))</f>
        <v>A2</v>
      </c>
      <c r="N714" s="102"/>
      <c r="O714" s="3">
        <v>9.4</v>
      </c>
      <c r="P714" s="3" t="s">
        <v>31</v>
      </c>
      <c r="Q714" s="3">
        <v>8.1999999999999993</v>
      </c>
      <c r="R714" s="3" t="s">
        <v>34</v>
      </c>
      <c r="S714" s="44">
        <v>24.6</v>
      </c>
      <c r="T714" s="3" t="str">
        <f t="shared" ref="T714:T721" si="213">IF(S714&gt;=27.3,"A1",IF(S714&gt;=24.3,"A2", IF(S714&gt;=21.3,"B1",IF(S714&gt;=18.3,"B2", IF(S714&gt;=15.3,"C1",IF(S714&gt;=12.3,"C2",IF(S714&gt;=9.9,"D",IF(S714&gt;=6.3,"E1",IF(S714&gt;=6.2,"E2")))))))))</f>
        <v>A2</v>
      </c>
      <c r="U714" s="3">
        <f t="shared" ref="U714:U719" si="214">O714+Q714+S714</f>
        <v>42.2</v>
      </c>
      <c r="V714" s="3" t="str">
        <f t="shared" ref="V714:V719" si="215">IF(U714&gt;=45.5,"A1",IF(U714&gt;=40.5,"A2", IF(U714&gt;=35.5,"B1",IF(U714&gt;=30.5,"B2", IF(U714&gt;=25.5,"C1",IF(U714&gt;=20.5,"C2",IF(U714&gt;=16.5,"D",IF(U714&gt;=10.5,"E1",IF(U714&gt;=10.4,"E2")))))))))</f>
        <v>A2</v>
      </c>
      <c r="W714" s="102"/>
      <c r="X714" s="3">
        <f t="shared" si="210"/>
        <v>34.799999999999997</v>
      </c>
      <c r="Y714" s="3" t="str">
        <f t="shared" ref="Y714:Y719" si="216">IF(X714&gt;=36.4,"A1",IF(X714&gt;=32.4,"A2", IF(X714&gt;=28.4,"B1",IF(X714&gt;=24.4,"B2", IF(X714&gt;=20.4,"C1",IF(X714&gt;=16.4,"C2",IF(X714&gt;=13.2,"D",IF(X714&gt;=8.4,"E1",IF(X714&gt;=8.3,"E2")))))))))</f>
        <v>A2</v>
      </c>
      <c r="Z714" s="3">
        <f t="shared" ref="Z714:Z721" si="217">J714+S714</f>
        <v>49.5</v>
      </c>
      <c r="AA714" s="3" t="str">
        <f t="shared" ref="AA714:AA721" si="218">IF(Z714&gt;=54.5,"A1",IF(Z714&gt;=48.5,"A2", IF(Z714&gt;=42.5,"B1",IF(Z714&gt;=36.5,"B2", IF(Z714&gt;=30.5,"C1",IF(Z714&gt;=24.5,"C2",IF(Z714&gt;=19.8,"D",IF(Z714&gt;=12.6,"E1",IF(Z714&gt;=12.5,"E2")))))))))</f>
        <v>A2</v>
      </c>
      <c r="AB714" s="64">
        <f t="shared" ref="AB714:AB719" si="219">L714+U714</f>
        <v>84.3</v>
      </c>
      <c r="AC714" s="3" t="str">
        <f t="shared" ref="AC714:AC719" si="220">IF(AB714&gt;=91,"A1",IF(AB714&gt;=81,"A2", IF(AB714&gt;=71,"B1",IF(AB714&gt;=61,"B2", IF(AB714&gt;=51,"C1",IF(AB714&gt;=41,"C2",IF(AB714&gt;=33,"D",IF(AB714&gt;=21,"E1",IF(AB714&gt;=20,"E2")))))))))</f>
        <v>A2</v>
      </c>
      <c r="AD714" s="63">
        <v>9</v>
      </c>
      <c r="AE714" s="4"/>
      <c r="AF714" s="17"/>
      <c r="AG714" s="26"/>
    </row>
    <row r="715" spans="1:33">
      <c r="A715" s="24"/>
      <c r="B715" s="15"/>
      <c r="C715" s="5"/>
      <c r="D715" s="27" t="s">
        <v>16</v>
      </c>
      <c r="E715" s="96"/>
      <c r="F715" s="3">
        <v>4.8</v>
      </c>
      <c r="G715" s="3" t="s">
        <v>36</v>
      </c>
      <c r="H715" s="3">
        <v>9</v>
      </c>
      <c r="I715" s="3" t="s">
        <v>34</v>
      </c>
      <c r="J715" s="3">
        <v>17.399999999999999</v>
      </c>
      <c r="K715" s="3" t="s">
        <v>35</v>
      </c>
      <c r="L715" s="3">
        <f t="shared" si="211"/>
        <v>31.2</v>
      </c>
      <c r="M715" s="3" t="str">
        <f t="shared" si="212"/>
        <v>B2</v>
      </c>
      <c r="N715" s="102"/>
      <c r="O715" s="3">
        <v>7.4</v>
      </c>
      <c r="P715" s="3" t="s">
        <v>32</v>
      </c>
      <c r="Q715" s="3">
        <v>7.4</v>
      </c>
      <c r="R715" s="3" t="s">
        <v>32</v>
      </c>
      <c r="S715" s="44">
        <v>23.7</v>
      </c>
      <c r="T715" s="3" t="str">
        <f t="shared" si="213"/>
        <v>B1</v>
      </c>
      <c r="U715" s="3">
        <f t="shared" si="214"/>
        <v>38.5</v>
      </c>
      <c r="V715" s="3" t="str">
        <f t="shared" si="215"/>
        <v>B1</v>
      </c>
      <c r="W715" s="102"/>
      <c r="X715" s="3">
        <f t="shared" si="210"/>
        <v>28.6</v>
      </c>
      <c r="Y715" s="3" t="str">
        <f t="shared" si="216"/>
        <v>B1</v>
      </c>
      <c r="Z715" s="3">
        <f t="shared" si="217"/>
        <v>41.099999999999994</v>
      </c>
      <c r="AA715" s="3" t="str">
        <f t="shared" si="218"/>
        <v>B2</v>
      </c>
      <c r="AB715" s="64">
        <f t="shared" si="219"/>
        <v>69.7</v>
      </c>
      <c r="AC715" s="3" t="str">
        <f t="shared" si="220"/>
        <v>B2</v>
      </c>
      <c r="AD715" s="63">
        <v>7</v>
      </c>
      <c r="AE715" s="4"/>
      <c r="AF715" s="17"/>
      <c r="AG715" s="26"/>
    </row>
    <row r="716" spans="1:33">
      <c r="A716" s="24"/>
      <c r="B716" s="15"/>
      <c r="C716" s="5"/>
      <c r="D716" s="27" t="s">
        <v>29</v>
      </c>
      <c r="E716" s="96"/>
      <c r="F716" s="3">
        <v>8.1999999999999993</v>
      </c>
      <c r="G716" s="3" t="s">
        <v>34</v>
      </c>
      <c r="H716" s="3">
        <v>8.8000000000000007</v>
      </c>
      <c r="I716" s="3" t="s">
        <v>34</v>
      </c>
      <c r="J716" s="3">
        <v>25.8</v>
      </c>
      <c r="K716" s="3" t="s">
        <v>34</v>
      </c>
      <c r="L716" s="3">
        <f t="shared" si="211"/>
        <v>42.8</v>
      </c>
      <c r="M716" s="3" t="str">
        <f t="shared" si="212"/>
        <v>A2</v>
      </c>
      <c r="N716" s="102"/>
      <c r="O716" s="3">
        <v>8.6</v>
      </c>
      <c r="P716" s="3" t="s">
        <v>34</v>
      </c>
      <c r="Q716" s="3">
        <v>8</v>
      </c>
      <c r="R716" s="3" t="s">
        <v>32</v>
      </c>
      <c r="S716" s="44">
        <v>27.9</v>
      </c>
      <c r="T716" s="3" t="str">
        <f t="shared" si="213"/>
        <v>A1</v>
      </c>
      <c r="U716" s="3">
        <f t="shared" si="214"/>
        <v>44.5</v>
      </c>
      <c r="V716" s="3" t="str">
        <f t="shared" si="215"/>
        <v>A2</v>
      </c>
      <c r="W716" s="102"/>
      <c r="X716" s="3">
        <f t="shared" si="210"/>
        <v>33.6</v>
      </c>
      <c r="Y716" s="3" t="str">
        <f t="shared" si="216"/>
        <v>A2</v>
      </c>
      <c r="Z716" s="3">
        <f t="shared" si="217"/>
        <v>53.7</v>
      </c>
      <c r="AA716" s="3" t="str">
        <f t="shared" si="218"/>
        <v>A2</v>
      </c>
      <c r="AB716" s="64">
        <f t="shared" si="219"/>
        <v>87.3</v>
      </c>
      <c r="AC716" s="3" t="str">
        <f t="shared" si="220"/>
        <v>A2</v>
      </c>
      <c r="AD716" s="63">
        <v>9</v>
      </c>
      <c r="AE716" s="4"/>
      <c r="AF716" s="17"/>
      <c r="AG716" s="26"/>
    </row>
    <row r="717" spans="1:33">
      <c r="A717" s="24"/>
      <c r="B717" s="15"/>
      <c r="C717" s="5"/>
      <c r="D717" s="27"/>
      <c r="E717" s="96"/>
      <c r="F717" s="3"/>
      <c r="G717" s="3"/>
      <c r="H717" s="3"/>
      <c r="I717" s="3"/>
      <c r="J717" s="3"/>
      <c r="K717" s="3"/>
      <c r="L717" s="3"/>
      <c r="M717" s="3"/>
      <c r="N717" s="102"/>
      <c r="O717" s="3"/>
      <c r="P717" s="3"/>
      <c r="Q717" s="3"/>
      <c r="R717" s="3"/>
      <c r="S717" s="44"/>
      <c r="T717" s="3"/>
      <c r="U717" s="3"/>
      <c r="V717" s="3"/>
      <c r="W717" s="102"/>
      <c r="X717" s="3"/>
      <c r="Y717" s="3"/>
      <c r="Z717" s="3"/>
      <c r="AA717" s="3"/>
      <c r="AB717" s="64"/>
      <c r="AC717" s="3"/>
      <c r="AD717" s="63"/>
      <c r="AE717" s="4"/>
      <c r="AF717" s="17"/>
      <c r="AG717" s="26"/>
    </row>
    <row r="718" spans="1:33">
      <c r="A718" s="24"/>
      <c r="B718" s="15"/>
      <c r="C718" s="5"/>
      <c r="D718" s="27"/>
      <c r="E718" s="96"/>
      <c r="F718" s="3"/>
      <c r="G718" s="3"/>
      <c r="H718" s="3"/>
      <c r="I718" s="3"/>
      <c r="J718" s="3"/>
      <c r="K718" s="3"/>
      <c r="L718" s="3"/>
      <c r="M718" s="3"/>
      <c r="N718" s="102"/>
      <c r="O718" s="3"/>
      <c r="P718" s="3"/>
      <c r="Q718" s="3"/>
      <c r="R718" s="3"/>
      <c r="S718" s="44"/>
      <c r="T718" s="3"/>
      <c r="U718" s="3"/>
      <c r="V718" s="3"/>
      <c r="W718" s="102"/>
      <c r="X718" s="3"/>
      <c r="Y718" s="3"/>
      <c r="Z718" s="3"/>
      <c r="AA718" s="3"/>
      <c r="AB718" s="64"/>
      <c r="AC718" s="3"/>
      <c r="AD718" s="63"/>
      <c r="AE718" s="4"/>
      <c r="AF718" s="17"/>
      <c r="AG718" s="26"/>
    </row>
    <row r="719" spans="1:33">
      <c r="A719" s="24"/>
      <c r="B719" s="15"/>
      <c r="C719" s="5"/>
      <c r="D719" s="27" t="s">
        <v>17</v>
      </c>
      <c r="E719" s="96"/>
      <c r="F719" s="3">
        <v>8.4</v>
      </c>
      <c r="G719" s="3" t="s">
        <v>34</v>
      </c>
      <c r="H719" s="3">
        <v>9.4</v>
      </c>
      <c r="I719" s="3" t="s">
        <v>31</v>
      </c>
      <c r="J719" s="3">
        <v>27.6</v>
      </c>
      <c r="K719" s="3" t="s">
        <v>31</v>
      </c>
      <c r="L719" s="3">
        <f t="shared" si="211"/>
        <v>45.400000000000006</v>
      </c>
      <c r="M719" s="3" t="str">
        <f t="shared" si="212"/>
        <v>A2</v>
      </c>
      <c r="N719" s="102"/>
      <c r="O719" s="44">
        <v>8.1999999999999993</v>
      </c>
      <c r="P719" s="44" t="s">
        <v>34</v>
      </c>
      <c r="Q719" s="44">
        <v>5.4</v>
      </c>
      <c r="R719" s="3" t="s">
        <v>35</v>
      </c>
      <c r="S719" s="44">
        <v>21</v>
      </c>
      <c r="T719" s="3" t="str">
        <f t="shared" si="213"/>
        <v>B2</v>
      </c>
      <c r="U719" s="3">
        <f t="shared" si="214"/>
        <v>34.6</v>
      </c>
      <c r="V719" s="3" t="str">
        <f t="shared" si="215"/>
        <v>B2</v>
      </c>
      <c r="W719" s="102"/>
      <c r="X719" s="3">
        <f t="shared" si="210"/>
        <v>31.4</v>
      </c>
      <c r="Y719" s="3" t="str">
        <f t="shared" si="216"/>
        <v>B1</v>
      </c>
      <c r="Z719" s="3">
        <f t="shared" si="217"/>
        <v>48.6</v>
      </c>
      <c r="AA719" s="3" t="str">
        <f t="shared" si="218"/>
        <v>A2</v>
      </c>
      <c r="AB719" s="64">
        <f t="shared" si="219"/>
        <v>80</v>
      </c>
      <c r="AC719" s="3" t="str">
        <f t="shared" si="220"/>
        <v>B1</v>
      </c>
      <c r="AD719" s="63">
        <v>8</v>
      </c>
      <c r="AE719" s="4"/>
      <c r="AF719" s="17"/>
      <c r="AG719" s="26"/>
    </row>
    <row r="720" spans="1:33">
      <c r="A720" s="24"/>
      <c r="B720" s="15"/>
      <c r="C720" s="5"/>
      <c r="D720" s="27" t="s">
        <v>30</v>
      </c>
      <c r="E720" s="96"/>
      <c r="F720" s="3"/>
      <c r="G720" s="3"/>
      <c r="H720" s="3"/>
      <c r="I720" s="3"/>
      <c r="J720" s="3">
        <v>28.2</v>
      </c>
      <c r="K720" s="3" t="s">
        <v>31</v>
      </c>
      <c r="L720" s="3"/>
      <c r="M720" s="3"/>
      <c r="N720" s="102"/>
      <c r="O720" s="44"/>
      <c r="P720" s="44"/>
      <c r="Q720" s="44"/>
      <c r="R720" s="3"/>
      <c r="S720" s="44">
        <v>30</v>
      </c>
      <c r="T720" s="3" t="str">
        <f t="shared" si="213"/>
        <v>A1</v>
      </c>
      <c r="U720" s="3"/>
      <c r="V720" s="3"/>
      <c r="W720" s="102"/>
      <c r="X720" s="3"/>
      <c r="Y720" s="3"/>
      <c r="Z720" s="3">
        <f t="shared" si="217"/>
        <v>58.2</v>
      </c>
      <c r="AA720" s="3" t="str">
        <f t="shared" si="218"/>
        <v>A1</v>
      </c>
      <c r="AB720" s="64"/>
      <c r="AC720" s="3"/>
      <c r="AD720" s="63"/>
      <c r="AE720" s="4"/>
      <c r="AF720" s="17"/>
      <c r="AG720" s="26"/>
    </row>
    <row r="721" spans="1:33">
      <c r="A721" s="24"/>
      <c r="B721" s="15"/>
      <c r="C721" s="5"/>
      <c r="D721" s="27" t="s">
        <v>79</v>
      </c>
      <c r="E721" s="96"/>
      <c r="F721" s="3"/>
      <c r="G721" s="3"/>
      <c r="H721" s="3"/>
      <c r="I721" s="3"/>
      <c r="J721" s="3">
        <v>24.6</v>
      </c>
      <c r="K721" s="3" t="s">
        <v>34</v>
      </c>
      <c r="L721" s="3"/>
      <c r="M721" s="3"/>
      <c r="N721" s="102"/>
      <c r="O721" s="44"/>
      <c r="P721" s="44"/>
      <c r="Q721" s="44"/>
      <c r="R721" s="3"/>
      <c r="S721" s="44">
        <v>26.4</v>
      </c>
      <c r="T721" s="3" t="str">
        <f t="shared" si="213"/>
        <v>A2</v>
      </c>
      <c r="U721" s="3"/>
      <c r="V721" s="3"/>
      <c r="W721" s="102"/>
      <c r="X721" s="3"/>
      <c r="Y721" s="3"/>
      <c r="Z721" s="3">
        <f t="shared" si="217"/>
        <v>51</v>
      </c>
      <c r="AA721" s="3" t="str">
        <f t="shared" si="218"/>
        <v>A2</v>
      </c>
      <c r="AB721" s="64"/>
      <c r="AC721" s="3"/>
      <c r="AD721" s="63"/>
      <c r="AE721" s="4"/>
      <c r="AF721" s="17"/>
      <c r="AG721" s="26"/>
    </row>
    <row r="722" spans="1:33">
      <c r="A722" s="24"/>
      <c r="B722" s="15"/>
      <c r="C722" s="5"/>
      <c r="D722" s="109" t="s">
        <v>18</v>
      </c>
      <c r="E722" s="96"/>
      <c r="F722" s="82"/>
      <c r="G722" s="83"/>
      <c r="H722" s="82"/>
      <c r="I722" s="83"/>
      <c r="J722" s="82"/>
      <c r="K722" s="83"/>
      <c r="L722" s="82"/>
      <c r="M722" s="83"/>
      <c r="N722" s="102"/>
      <c r="O722" s="86"/>
      <c r="P722" s="87"/>
      <c r="Q722" s="86"/>
      <c r="R722" s="87"/>
      <c r="S722" s="86"/>
      <c r="T722" s="87"/>
      <c r="U722" s="86"/>
      <c r="V722" s="87"/>
      <c r="W722" s="102"/>
      <c r="X722" s="74" t="s">
        <v>110</v>
      </c>
      <c r="Y722" s="75"/>
      <c r="Z722" s="74"/>
      <c r="AA722" s="75"/>
      <c r="AB722" s="74"/>
      <c r="AC722" s="75"/>
      <c r="AD722" s="78"/>
      <c r="AE722" s="4"/>
      <c r="AF722" s="17"/>
      <c r="AG722" s="26"/>
    </row>
    <row r="723" spans="1:33" ht="15.75" thickBot="1">
      <c r="A723" s="24"/>
      <c r="B723" s="15"/>
      <c r="C723" s="5"/>
      <c r="D723" s="110"/>
      <c r="E723" s="97"/>
      <c r="F723" s="84"/>
      <c r="G723" s="85"/>
      <c r="H723" s="84"/>
      <c r="I723" s="85"/>
      <c r="J723" s="84"/>
      <c r="K723" s="85"/>
      <c r="L723" s="84"/>
      <c r="M723" s="85"/>
      <c r="N723" s="103"/>
      <c r="O723" s="88"/>
      <c r="P723" s="89"/>
      <c r="Q723" s="88"/>
      <c r="R723" s="89"/>
      <c r="S723" s="88"/>
      <c r="T723" s="89"/>
      <c r="U723" s="88"/>
      <c r="V723" s="89"/>
      <c r="W723" s="103"/>
      <c r="X723" s="76"/>
      <c r="Y723" s="77"/>
      <c r="Z723" s="76"/>
      <c r="AA723" s="77"/>
      <c r="AB723" s="76"/>
      <c r="AC723" s="77"/>
      <c r="AD723" s="79"/>
      <c r="AE723" s="4"/>
      <c r="AF723" s="17"/>
      <c r="AG723" s="26"/>
    </row>
    <row r="724" spans="1:33" ht="15.75" thickBot="1">
      <c r="A724" s="24"/>
      <c r="B724" s="15"/>
      <c r="C724" s="6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36"/>
      <c r="R724" s="37"/>
      <c r="S724" s="36"/>
      <c r="T724" s="55"/>
      <c r="U724" s="7"/>
      <c r="V724" s="55"/>
      <c r="W724" s="7"/>
      <c r="X724" s="7"/>
      <c r="Y724" s="7"/>
      <c r="Z724" s="7"/>
      <c r="AA724" s="7"/>
      <c r="AB724" s="49"/>
      <c r="AC724" s="7"/>
      <c r="AD724" s="36"/>
      <c r="AE724" s="11"/>
      <c r="AF724" s="17"/>
      <c r="AG724" s="26"/>
    </row>
    <row r="725" spans="1:33">
      <c r="A725" s="24"/>
      <c r="B725" s="15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31"/>
      <c r="R725" s="32"/>
      <c r="S725" s="31"/>
      <c r="T725" s="56"/>
      <c r="U725" s="16"/>
      <c r="V725" s="56"/>
      <c r="W725" s="16"/>
      <c r="X725" s="16"/>
      <c r="Y725" s="16"/>
      <c r="Z725" s="16"/>
      <c r="AA725" s="16"/>
      <c r="AB725" s="47"/>
      <c r="AC725" s="16"/>
      <c r="AD725" s="31"/>
      <c r="AE725" s="16"/>
      <c r="AF725" s="17"/>
      <c r="AG725" s="26"/>
    </row>
    <row r="726" spans="1:33">
      <c r="A726" s="24"/>
      <c r="B726" s="15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31"/>
      <c r="R726" s="32"/>
      <c r="S726" s="31"/>
      <c r="T726" s="56"/>
      <c r="U726" s="16"/>
      <c r="V726" s="56"/>
      <c r="W726" s="16"/>
      <c r="X726" s="16"/>
      <c r="Y726" s="16"/>
      <c r="Z726" s="16"/>
      <c r="AA726" s="16"/>
      <c r="AB726" s="47"/>
      <c r="AC726" s="16"/>
      <c r="AD726" s="31"/>
      <c r="AE726" s="16"/>
      <c r="AF726" s="17"/>
      <c r="AG726" s="26"/>
    </row>
    <row r="727" spans="1:33">
      <c r="A727" s="24"/>
      <c r="B727" s="15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31"/>
      <c r="R727" s="70" t="s">
        <v>89</v>
      </c>
      <c r="S727" s="70"/>
      <c r="T727" s="70"/>
      <c r="U727" s="70"/>
      <c r="V727" s="70"/>
      <c r="W727" s="16"/>
      <c r="X727" s="16"/>
      <c r="Y727" s="16"/>
      <c r="Z727" s="16"/>
      <c r="AA727" s="70"/>
      <c r="AB727" s="70"/>
      <c r="AC727" s="70"/>
      <c r="AD727" s="70"/>
      <c r="AE727" s="16"/>
      <c r="AF727" s="17"/>
      <c r="AG727" s="26"/>
    </row>
    <row r="728" spans="1:33">
      <c r="A728" s="24"/>
      <c r="B728" s="15"/>
      <c r="C728" s="16"/>
      <c r="D728" s="80" t="s">
        <v>24</v>
      </c>
      <c r="E728" s="80"/>
      <c r="F728" s="80"/>
      <c r="G728" s="80"/>
      <c r="H728" s="16"/>
      <c r="I728" s="80" t="s">
        <v>24</v>
      </c>
      <c r="J728" s="80"/>
      <c r="K728" s="80"/>
      <c r="L728" s="80"/>
      <c r="M728" s="80"/>
      <c r="N728" s="16"/>
      <c r="O728" s="16"/>
      <c r="P728" s="16"/>
      <c r="Q728" s="31"/>
      <c r="R728" s="80" t="s">
        <v>25</v>
      </c>
      <c r="S728" s="80"/>
      <c r="T728" s="80"/>
      <c r="U728" s="80"/>
      <c r="V728" s="80"/>
      <c r="W728" s="16"/>
      <c r="X728" s="16"/>
      <c r="Y728" s="16"/>
      <c r="Z728" s="81" t="s">
        <v>25</v>
      </c>
      <c r="AA728" s="81"/>
      <c r="AB728" s="81"/>
      <c r="AC728" s="81"/>
      <c r="AD728" s="31"/>
      <c r="AE728" s="16"/>
      <c r="AF728" s="17"/>
      <c r="AG728" s="26"/>
    </row>
    <row r="729" spans="1:33">
      <c r="A729" s="24"/>
      <c r="B729" s="15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31"/>
      <c r="R729" s="32"/>
      <c r="S729" s="31"/>
      <c r="T729" s="56"/>
      <c r="U729" s="16"/>
      <c r="V729" s="56"/>
      <c r="W729" s="16"/>
      <c r="X729" s="16"/>
      <c r="Y729" s="16"/>
      <c r="Z729" s="16"/>
      <c r="AA729" s="16"/>
      <c r="AB729" s="47"/>
      <c r="AC729" s="16"/>
      <c r="AD729" s="31"/>
      <c r="AE729" s="16"/>
      <c r="AF729" s="17"/>
      <c r="AG729" s="26"/>
    </row>
    <row r="730" spans="1:33">
      <c r="A730" s="24"/>
      <c r="B730" s="15"/>
      <c r="C730" s="16"/>
      <c r="D730" s="18" t="s">
        <v>27</v>
      </c>
      <c r="E730" s="18"/>
      <c r="F730" s="18"/>
      <c r="G730" s="18"/>
      <c r="H730" s="18"/>
      <c r="I730" s="69" t="s">
        <v>22</v>
      </c>
      <c r="J730" s="69"/>
      <c r="K730" s="69"/>
      <c r="L730" s="69"/>
      <c r="M730" s="69"/>
      <c r="N730" s="69"/>
      <c r="O730" s="69"/>
      <c r="P730" s="18"/>
      <c r="Q730" s="31"/>
      <c r="R730" s="70" t="s">
        <v>21</v>
      </c>
      <c r="S730" s="70"/>
      <c r="T730" s="70"/>
      <c r="U730" s="70"/>
      <c r="V730" s="70"/>
      <c r="W730" s="70"/>
      <c r="X730" s="18"/>
      <c r="Y730" s="70" t="s">
        <v>23</v>
      </c>
      <c r="Z730" s="70"/>
      <c r="AA730" s="70"/>
      <c r="AB730" s="70"/>
      <c r="AC730" s="70"/>
      <c r="AD730" s="70"/>
      <c r="AE730" s="16"/>
      <c r="AF730" s="17"/>
      <c r="AG730" s="26"/>
    </row>
    <row r="731" spans="1:33" ht="15.75" thickBot="1">
      <c r="A731" s="24"/>
      <c r="B731" s="19"/>
      <c r="C731" s="20"/>
      <c r="D731" s="20"/>
      <c r="E731" s="20"/>
      <c r="F731" s="20"/>
      <c r="G731" s="20"/>
      <c r="H731" s="20"/>
      <c r="I731" s="20"/>
      <c r="J731" s="20"/>
      <c r="K731" s="20"/>
      <c r="L731" s="20"/>
      <c r="M731" s="20"/>
      <c r="N731" s="20"/>
      <c r="O731" s="20"/>
      <c r="P731" s="20"/>
      <c r="Q731" s="38"/>
      <c r="R731" s="39"/>
      <c r="S731" s="38"/>
      <c r="T731" s="57"/>
      <c r="U731" s="20"/>
      <c r="V731" s="57"/>
      <c r="W731" s="20"/>
      <c r="X731" s="20"/>
      <c r="Y731" s="20"/>
      <c r="Z731" s="20"/>
      <c r="AA731" s="20"/>
      <c r="AB731" s="50"/>
      <c r="AC731" s="20"/>
      <c r="AD731" s="38"/>
      <c r="AE731" s="20"/>
      <c r="AF731" s="21"/>
      <c r="AG731" s="26"/>
    </row>
    <row r="732" spans="1:33" ht="15.75" thickBot="1">
      <c r="A732" s="71"/>
      <c r="B732" s="72"/>
      <c r="C732" s="72"/>
      <c r="D732" s="72"/>
      <c r="E732" s="72"/>
      <c r="F732" s="72"/>
      <c r="G732" s="72"/>
      <c r="H732" s="72"/>
      <c r="I732" s="72"/>
      <c r="J732" s="72"/>
      <c r="K732" s="72"/>
      <c r="L732" s="72"/>
      <c r="M732" s="72"/>
      <c r="N732" s="72"/>
      <c r="O732" s="72"/>
      <c r="P732" s="72"/>
      <c r="Q732" s="72"/>
      <c r="R732" s="72"/>
      <c r="S732" s="72"/>
      <c r="T732" s="72"/>
      <c r="U732" s="72"/>
      <c r="V732" s="72"/>
      <c r="W732" s="72"/>
      <c r="X732" s="72"/>
      <c r="Y732" s="72"/>
      <c r="Z732" s="72"/>
      <c r="AA732" s="72"/>
      <c r="AB732" s="72"/>
      <c r="AC732" s="72"/>
      <c r="AD732" s="72"/>
      <c r="AE732" s="72"/>
      <c r="AF732" s="72"/>
      <c r="AG732" s="73"/>
    </row>
    <row r="738" spans="1:33" ht="15.75" thickBot="1"/>
    <row r="739" spans="1:33" ht="15.75" thickBot="1">
      <c r="A739" s="23"/>
      <c r="B739" s="22"/>
      <c r="C739" s="22"/>
      <c r="D739" s="22"/>
      <c r="E739" s="22"/>
      <c r="F739" s="22"/>
      <c r="G739" s="22"/>
      <c r="H739" s="22"/>
      <c r="I739" s="22"/>
      <c r="J739" s="22"/>
      <c r="K739" s="22"/>
      <c r="L739" s="22"/>
      <c r="M739" s="22"/>
      <c r="N739" s="22"/>
      <c r="O739" s="22"/>
      <c r="P739" s="22"/>
      <c r="Q739" s="29"/>
      <c r="R739" s="30"/>
      <c r="S739" s="29"/>
      <c r="T739" s="53"/>
      <c r="U739" s="22"/>
      <c r="V739" s="53"/>
      <c r="W739" s="22"/>
      <c r="X739" s="22"/>
      <c r="Y739" s="22"/>
      <c r="Z739" s="22"/>
      <c r="AA739" s="22"/>
      <c r="AB739" s="46"/>
      <c r="AC739" s="22"/>
      <c r="AD739" s="29"/>
      <c r="AE739" s="22"/>
      <c r="AF739" s="22"/>
      <c r="AG739" s="25"/>
    </row>
    <row r="740" spans="1:33" ht="24">
      <c r="A740" s="24"/>
      <c r="B740" s="12"/>
      <c r="C740" s="13"/>
      <c r="D740" s="111" t="s">
        <v>0</v>
      </c>
      <c r="E740" s="111"/>
      <c r="F740" s="111"/>
      <c r="G740" s="111"/>
      <c r="H740" s="111"/>
      <c r="I740" s="111"/>
      <c r="J740" s="111"/>
      <c r="K740" s="111"/>
      <c r="L740" s="111"/>
      <c r="M740" s="111"/>
      <c r="N740" s="111"/>
      <c r="O740" s="111"/>
      <c r="P740" s="111"/>
      <c r="Q740" s="111"/>
      <c r="R740" s="111"/>
      <c r="S740" s="111"/>
      <c r="T740" s="111"/>
      <c r="U740" s="111"/>
      <c r="V740" s="111"/>
      <c r="W740" s="111"/>
      <c r="X740" s="111"/>
      <c r="Y740" s="111"/>
      <c r="Z740" s="111"/>
      <c r="AA740" s="111"/>
      <c r="AB740" s="111"/>
      <c r="AC740" s="111"/>
      <c r="AD740" s="111"/>
      <c r="AE740" s="13"/>
      <c r="AF740" s="14"/>
      <c r="AG740" s="26"/>
    </row>
    <row r="741" spans="1:33" ht="22.5">
      <c r="A741" s="24"/>
      <c r="B741" s="15"/>
      <c r="C741" s="16"/>
      <c r="D741" s="90" t="s">
        <v>26</v>
      </c>
      <c r="E741" s="90"/>
      <c r="F741" s="90"/>
      <c r="G741" s="90"/>
      <c r="H741" s="90"/>
      <c r="I741" s="90"/>
      <c r="J741" s="90"/>
      <c r="K741" s="90"/>
      <c r="L741" s="90"/>
      <c r="M741" s="90"/>
      <c r="N741" s="90"/>
      <c r="O741" s="90"/>
      <c r="P741" s="90"/>
      <c r="Q741" s="90"/>
      <c r="R741" s="90"/>
      <c r="S741" s="90"/>
      <c r="T741" s="90"/>
      <c r="U741" s="90"/>
      <c r="V741" s="90"/>
      <c r="W741" s="90"/>
      <c r="X741" s="90"/>
      <c r="Y741" s="90"/>
      <c r="Z741" s="90"/>
      <c r="AA741" s="90"/>
      <c r="AB741" s="90"/>
      <c r="AC741" s="90"/>
      <c r="AD741" s="90"/>
      <c r="AE741" s="16"/>
      <c r="AF741" s="17"/>
      <c r="AG741" s="26"/>
    </row>
    <row r="742" spans="1:33" ht="15.75">
      <c r="A742" s="24"/>
      <c r="B742" s="15"/>
      <c r="C742" s="16"/>
      <c r="D742" s="91" t="s">
        <v>83</v>
      </c>
      <c r="E742" s="91"/>
      <c r="F742" s="91"/>
      <c r="G742" s="91"/>
      <c r="H742" s="91"/>
      <c r="I742" s="91"/>
      <c r="J742" s="91"/>
      <c r="K742" s="91"/>
      <c r="L742" s="91"/>
      <c r="M742" s="91"/>
      <c r="N742" s="91"/>
      <c r="O742" s="91"/>
      <c r="P742" s="91"/>
      <c r="Q742" s="91"/>
      <c r="R742" s="91"/>
      <c r="S742" s="91"/>
      <c r="T742" s="91"/>
      <c r="U742" s="91"/>
      <c r="V742" s="91"/>
      <c r="W742" s="91"/>
      <c r="X742" s="91"/>
      <c r="Y742" s="91"/>
      <c r="Z742" s="91"/>
      <c r="AA742" s="91"/>
      <c r="AB742" s="91"/>
      <c r="AC742" s="91"/>
      <c r="AD742" s="91"/>
      <c r="AE742" s="16"/>
      <c r="AF742" s="17"/>
      <c r="AG742" s="26"/>
    </row>
    <row r="743" spans="1:33">
      <c r="A743" s="24"/>
      <c r="B743" s="15"/>
      <c r="C743" s="16"/>
      <c r="D743" s="67"/>
      <c r="E743" s="67"/>
      <c r="F743" s="67"/>
      <c r="G743" s="67"/>
      <c r="H743" s="67"/>
      <c r="I743" s="67"/>
      <c r="J743" s="67"/>
      <c r="K743" s="67"/>
      <c r="L743" s="67"/>
      <c r="M743" s="67"/>
      <c r="N743" s="67"/>
      <c r="O743" s="67"/>
      <c r="P743" s="67"/>
      <c r="Q743" s="31"/>
      <c r="R743" s="32"/>
      <c r="S743" s="31"/>
      <c r="T743" s="66"/>
      <c r="U743" s="67"/>
      <c r="V743" s="66"/>
      <c r="W743" s="67"/>
      <c r="X743" s="67"/>
      <c r="Y743" s="67"/>
      <c r="Z743" s="67"/>
      <c r="AA743" s="67"/>
      <c r="AB743" s="47"/>
      <c r="AC743" s="67"/>
      <c r="AD743" s="31"/>
      <c r="AE743" s="16"/>
      <c r="AF743" s="17"/>
      <c r="AG743" s="26"/>
    </row>
    <row r="744" spans="1:33" ht="15.75">
      <c r="A744" s="24"/>
      <c r="B744" s="15"/>
      <c r="C744" s="16"/>
      <c r="D744" s="91" t="s">
        <v>76</v>
      </c>
      <c r="E744" s="91"/>
      <c r="F744" s="91"/>
      <c r="G744" s="91"/>
      <c r="H744" s="91"/>
      <c r="I744" s="91"/>
      <c r="J744" s="91"/>
      <c r="K744" s="91"/>
      <c r="L744" s="91"/>
      <c r="M744" s="91"/>
      <c r="N744" s="91"/>
      <c r="O744" s="91"/>
      <c r="P744" s="91"/>
      <c r="Q744" s="91"/>
      <c r="R744" s="91"/>
      <c r="S744" s="91"/>
      <c r="T744" s="91"/>
      <c r="U744" s="91"/>
      <c r="V744" s="91"/>
      <c r="W744" s="91"/>
      <c r="X744" s="91"/>
      <c r="Y744" s="91"/>
      <c r="Z744" s="91"/>
      <c r="AA744" s="91"/>
      <c r="AB744" s="91"/>
      <c r="AC744" s="91"/>
      <c r="AD744" s="91"/>
      <c r="AE744" s="16"/>
      <c r="AF744" s="17"/>
      <c r="AG744" s="26"/>
    </row>
    <row r="745" spans="1:33">
      <c r="A745" s="24"/>
      <c r="B745" s="15"/>
      <c r="C745" s="16"/>
      <c r="D745" s="67"/>
      <c r="E745" s="67"/>
      <c r="F745" s="67"/>
      <c r="G745" s="67"/>
      <c r="H745" s="67"/>
      <c r="I745" s="67"/>
      <c r="J745" s="67"/>
      <c r="K745" s="67"/>
      <c r="L745" s="67"/>
      <c r="M745" s="67"/>
      <c r="N745" s="67"/>
      <c r="O745" s="67"/>
      <c r="P745" s="67"/>
      <c r="Q745" s="31"/>
      <c r="R745" s="32"/>
      <c r="S745" s="31"/>
      <c r="T745" s="66"/>
      <c r="U745" s="67"/>
      <c r="V745" s="66"/>
      <c r="W745" s="67"/>
      <c r="X745" s="67"/>
      <c r="Y745" s="67"/>
      <c r="Z745" s="67"/>
      <c r="AA745" s="67"/>
      <c r="AB745" s="47"/>
      <c r="AC745" s="67"/>
      <c r="AD745" s="31"/>
      <c r="AE745" s="16"/>
      <c r="AF745" s="17"/>
      <c r="AG745" s="26"/>
    </row>
    <row r="746" spans="1:33" ht="15.75">
      <c r="A746" s="24"/>
      <c r="B746" s="15"/>
      <c r="C746" s="16"/>
      <c r="D746" s="91" t="s">
        <v>77</v>
      </c>
      <c r="E746" s="91"/>
      <c r="F746" s="91"/>
      <c r="G746" s="91"/>
      <c r="H746" s="91"/>
      <c r="I746" s="91"/>
      <c r="J746" s="91"/>
      <c r="K746" s="91"/>
      <c r="L746" s="91"/>
      <c r="M746" s="91"/>
      <c r="N746" s="91"/>
      <c r="O746" s="91"/>
      <c r="P746" s="91"/>
      <c r="Q746" s="91"/>
      <c r="R746" s="91"/>
      <c r="S746" s="91"/>
      <c r="T746" s="91"/>
      <c r="U746" s="91"/>
      <c r="V746" s="91"/>
      <c r="W746" s="91"/>
      <c r="X746" s="91"/>
      <c r="Y746" s="91"/>
      <c r="Z746" s="91"/>
      <c r="AA746" s="91"/>
      <c r="AB746" s="91"/>
      <c r="AC746" s="91"/>
      <c r="AD746" s="91"/>
      <c r="AE746" s="16"/>
      <c r="AF746" s="17"/>
      <c r="AG746" s="26"/>
    </row>
    <row r="747" spans="1:33" ht="16.5" thickBot="1">
      <c r="A747" s="24"/>
      <c r="B747" s="15"/>
      <c r="C747" s="16"/>
      <c r="D747" s="68"/>
      <c r="E747" s="68"/>
      <c r="F747" s="68"/>
      <c r="G747" s="68"/>
      <c r="H747" s="68"/>
      <c r="I747" s="68"/>
      <c r="J747" s="68"/>
      <c r="K747" s="68"/>
      <c r="L747" s="68"/>
      <c r="M747" s="68"/>
      <c r="N747" s="68"/>
      <c r="O747" s="68"/>
      <c r="P747" s="68"/>
      <c r="Q747" s="33"/>
      <c r="R747" s="32"/>
      <c r="S747" s="33"/>
      <c r="T747" s="68"/>
      <c r="U747" s="68"/>
      <c r="V747" s="68"/>
      <c r="W747" s="68"/>
      <c r="X747" s="68"/>
      <c r="Y747" s="68"/>
      <c r="Z747" s="68"/>
      <c r="AA747" s="68"/>
      <c r="AB747" s="33"/>
      <c r="AC747" s="68"/>
      <c r="AD747" s="33"/>
      <c r="AE747" s="16"/>
      <c r="AF747" s="17"/>
      <c r="AG747" s="26"/>
    </row>
    <row r="748" spans="1:33" ht="15.75" thickBot="1">
      <c r="A748" s="24"/>
      <c r="B748" s="15"/>
      <c r="C748" s="8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34"/>
      <c r="R748" s="35"/>
      <c r="S748" s="34"/>
      <c r="T748" s="54"/>
      <c r="U748" s="9"/>
      <c r="V748" s="54"/>
      <c r="W748" s="9"/>
      <c r="X748" s="9"/>
      <c r="Y748" s="9"/>
      <c r="Z748" s="9"/>
      <c r="AA748" s="9"/>
      <c r="AB748" s="48"/>
      <c r="AC748" s="9"/>
      <c r="AD748" s="34"/>
      <c r="AE748" s="10"/>
      <c r="AF748" s="17"/>
      <c r="AG748" s="26"/>
    </row>
    <row r="749" spans="1:33" ht="15" customHeight="1">
      <c r="A749" s="24"/>
      <c r="B749" s="15"/>
      <c r="C749" s="5"/>
      <c r="D749" s="92" t="s">
        <v>1</v>
      </c>
      <c r="E749" s="95"/>
      <c r="F749" s="98" t="s">
        <v>20</v>
      </c>
      <c r="G749" s="99"/>
      <c r="H749" s="99"/>
      <c r="I749" s="99"/>
      <c r="J749" s="99"/>
      <c r="K749" s="99"/>
      <c r="L749" s="99"/>
      <c r="M749" s="100"/>
      <c r="N749" s="101"/>
      <c r="O749" s="98" t="s">
        <v>2</v>
      </c>
      <c r="P749" s="99"/>
      <c r="Q749" s="99"/>
      <c r="R749" s="99"/>
      <c r="S749" s="99"/>
      <c r="T749" s="99"/>
      <c r="U749" s="99"/>
      <c r="V749" s="100"/>
      <c r="W749" s="101"/>
      <c r="X749" s="98" t="s">
        <v>3</v>
      </c>
      <c r="Y749" s="99"/>
      <c r="Z749" s="99"/>
      <c r="AA749" s="99"/>
      <c r="AB749" s="99"/>
      <c r="AC749" s="99"/>
      <c r="AD749" s="104"/>
      <c r="AE749" s="4"/>
      <c r="AF749" s="17"/>
      <c r="AG749" s="26"/>
    </row>
    <row r="750" spans="1:33" ht="15" customHeight="1">
      <c r="A750" s="24"/>
      <c r="B750" s="15"/>
      <c r="C750" s="5"/>
      <c r="D750" s="93"/>
      <c r="E750" s="96"/>
      <c r="F750" s="105" t="s">
        <v>4</v>
      </c>
      <c r="G750" s="106"/>
      <c r="H750" s="105" t="s">
        <v>5</v>
      </c>
      <c r="I750" s="106"/>
      <c r="J750" s="105" t="s">
        <v>28</v>
      </c>
      <c r="K750" s="106"/>
      <c r="L750" s="105" t="s">
        <v>7</v>
      </c>
      <c r="M750" s="106"/>
      <c r="N750" s="102"/>
      <c r="O750" s="105" t="s">
        <v>8</v>
      </c>
      <c r="P750" s="106"/>
      <c r="Q750" s="105" t="s">
        <v>9</v>
      </c>
      <c r="R750" s="106"/>
      <c r="S750" s="105" t="s">
        <v>10</v>
      </c>
      <c r="T750" s="106"/>
      <c r="U750" s="105" t="s">
        <v>7</v>
      </c>
      <c r="V750" s="106"/>
      <c r="W750" s="102"/>
      <c r="X750" s="105" t="s">
        <v>11</v>
      </c>
      <c r="Y750" s="106"/>
      <c r="Z750" s="105" t="s">
        <v>6</v>
      </c>
      <c r="AA750" s="106"/>
      <c r="AB750" s="105" t="s">
        <v>12</v>
      </c>
      <c r="AC750" s="106"/>
      <c r="AD750" s="107" t="s">
        <v>19</v>
      </c>
      <c r="AE750" s="4"/>
      <c r="AF750" s="17"/>
      <c r="AG750" s="26"/>
    </row>
    <row r="751" spans="1:33" ht="15" customHeight="1">
      <c r="A751" s="24"/>
      <c r="B751" s="15"/>
      <c r="C751" s="5"/>
      <c r="D751" s="94"/>
      <c r="E751" s="96"/>
      <c r="F751" s="2">
        <v>0.1</v>
      </c>
      <c r="G751" s="3" t="s">
        <v>13</v>
      </c>
      <c r="H751" s="2">
        <v>0.1</v>
      </c>
      <c r="I751" s="3" t="s">
        <v>13</v>
      </c>
      <c r="J751" s="2">
        <v>0.3</v>
      </c>
      <c r="K751" s="3" t="s">
        <v>13</v>
      </c>
      <c r="L751" s="2">
        <v>0.5</v>
      </c>
      <c r="M751" s="3" t="s">
        <v>13</v>
      </c>
      <c r="N751" s="102"/>
      <c r="O751" s="2">
        <v>0.1</v>
      </c>
      <c r="P751" s="3" t="s">
        <v>13</v>
      </c>
      <c r="Q751" s="2">
        <v>0.1</v>
      </c>
      <c r="R751" s="3" t="s">
        <v>13</v>
      </c>
      <c r="S751" s="2">
        <v>0.3</v>
      </c>
      <c r="T751" s="3" t="s">
        <v>13</v>
      </c>
      <c r="U751" s="2">
        <v>0.5</v>
      </c>
      <c r="V751" s="3" t="s">
        <v>13</v>
      </c>
      <c r="W751" s="102"/>
      <c r="X751" s="2">
        <v>0.4</v>
      </c>
      <c r="Y751" s="3" t="s">
        <v>13</v>
      </c>
      <c r="Z751" s="2">
        <v>0.6</v>
      </c>
      <c r="AA751" s="3" t="s">
        <v>13</v>
      </c>
      <c r="AB751" s="2">
        <v>1</v>
      </c>
      <c r="AC751" s="3" t="s">
        <v>13</v>
      </c>
      <c r="AD751" s="108"/>
      <c r="AE751" s="4"/>
      <c r="AF751" s="17"/>
      <c r="AG751" s="26"/>
    </row>
    <row r="752" spans="1:33">
      <c r="A752" s="24"/>
      <c r="B752" s="15"/>
      <c r="C752" s="5"/>
      <c r="D752" s="27" t="s">
        <v>14</v>
      </c>
      <c r="E752" s="96"/>
      <c r="F752" s="3">
        <v>9.5</v>
      </c>
      <c r="G752" s="3" t="s">
        <v>31</v>
      </c>
      <c r="H752" s="3">
        <v>9.5</v>
      </c>
      <c r="I752" s="3" t="s">
        <v>31</v>
      </c>
      <c r="J752" s="3">
        <v>25.8</v>
      </c>
      <c r="K752" s="3" t="s">
        <v>34</v>
      </c>
      <c r="L752" s="3">
        <f>F752+H752+J752</f>
        <v>44.8</v>
      </c>
      <c r="M752" s="3" t="str">
        <f>IF(L752&gt;=45.5,"A1",IF(L752&gt;=40.5,"A2", IF(L752&gt;=35.5,"B1",IF(L752&gt;=30.5,"B2", IF(L752&gt;=25.5,"C1",IF(L752&gt;=20.5,"C2",IF(L752&gt;=16.5,"D",IF(L752&gt;=10.5,"E1",IF(L752&gt;=10.4,"E2")))))))))</f>
        <v>A2</v>
      </c>
      <c r="N752" s="102"/>
      <c r="O752" s="3">
        <v>9.1999999999999993</v>
      </c>
      <c r="P752" s="3" t="s">
        <v>31</v>
      </c>
      <c r="Q752" s="3">
        <v>8.1999999999999993</v>
      </c>
      <c r="R752" s="3" t="s">
        <v>34</v>
      </c>
      <c r="S752" s="44">
        <v>28.2</v>
      </c>
      <c r="T752" s="3" t="str">
        <f>IF(S752&gt;=27.3,"A1",IF(S752&gt;=24.3,"A2", IF(S752&gt;=21.3,"B1",IF(S752&gt;=18.3,"B2", IF(S752&gt;=15.3,"C1",IF(S752&gt;=12.3,"C2",IF(S752&gt;=9.9,"D",IF(S752&gt;=6.3,"E1",IF(S752&gt;=6.2,"E2")))))))))</f>
        <v>A1</v>
      </c>
      <c r="U752" s="3">
        <f>O752+Q752+S752</f>
        <v>45.599999999999994</v>
      </c>
      <c r="V752" s="3" t="str">
        <f>IF(U752&gt;=45.5,"A1",IF(U752&gt;=40.5,"A2", IF(U752&gt;=35.5,"B1",IF(U752&gt;=30.5,"B2", IF(U752&gt;=25.5,"C1",IF(U752&gt;=20.5,"C2",IF(U752&gt;=16.5,"D",IF(U752&gt;=10.5,"E1",IF(U752&gt;=10.4,"E2")))))))))</f>
        <v>A1</v>
      </c>
      <c r="W752" s="102"/>
      <c r="X752" s="3">
        <f t="shared" ref="X752:X758" si="221">SUM(F752,H752,O752,Q752)</f>
        <v>36.4</v>
      </c>
      <c r="Y752" s="3" t="str">
        <f>IF(X752&gt;=36.4,"A1",IF(X752&gt;=32.4,"A2", IF(X752&gt;=28.4,"B1",IF(X752&gt;=24.4,"B2", IF(X752&gt;=20.4,"C1",IF(X752&gt;=16.4,"C2",IF(X752&gt;=13.2,"D",IF(X752&gt;=8.4,"E1",IF(X752&gt;=8.3,"E2")))))))))</f>
        <v>A1</v>
      </c>
      <c r="Z752" s="3">
        <f>J752+S752</f>
        <v>54</v>
      </c>
      <c r="AA752" s="3" t="str">
        <f>IF(Z752&gt;=54.5,"A1",IF(Z752&gt;=48.5,"A2", IF(Z752&gt;=42.5,"B1",IF(Z752&gt;=36.5,"B2", IF(Z752&gt;=30.5,"C1",IF(Z752&gt;=24.5,"C2",IF(Z752&gt;=19.8,"D",IF(Z752&gt;=12.6,"E1",IF(Z752&gt;=12.5,"E2")))))))))</f>
        <v>A2</v>
      </c>
      <c r="AB752" s="64">
        <f>L752+U752</f>
        <v>90.399999999999991</v>
      </c>
      <c r="AC752" s="3" t="str">
        <f>IF(AB752&gt;=91,"A1",IF(AB752&gt;=81,"A2", IF(AB752&gt;=71,"B1",IF(AB752&gt;=61,"B2", IF(AB752&gt;=51,"C1",IF(AB752&gt;=41,"C2",IF(AB752&gt;=33,"D",IF(AB752&gt;=21,"E1",IF(AB752&gt;=20,"E2")))))))))</f>
        <v>A2</v>
      </c>
      <c r="AD752" s="63">
        <v>9</v>
      </c>
      <c r="AE752" s="4"/>
      <c r="AF752" s="17"/>
      <c r="AG752" s="26"/>
    </row>
    <row r="753" spans="1:33">
      <c r="A753" s="24"/>
      <c r="B753" s="15"/>
      <c r="C753" s="5"/>
      <c r="D753" s="27" t="s">
        <v>15</v>
      </c>
      <c r="E753" s="96"/>
      <c r="F753" s="3">
        <v>8.9</v>
      </c>
      <c r="G753" s="3" t="s">
        <v>34</v>
      </c>
      <c r="H753" s="3">
        <v>9</v>
      </c>
      <c r="I753" s="3" t="s">
        <v>34</v>
      </c>
      <c r="J753" s="3">
        <v>27.6</v>
      </c>
      <c r="K753" s="3" t="s">
        <v>31</v>
      </c>
      <c r="L753" s="3">
        <f t="shared" ref="L753:L758" si="222">F753+H753+J753</f>
        <v>45.5</v>
      </c>
      <c r="M753" s="3" t="str">
        <f t="shared" ref="M753:M758" si="223">IF(L753&gt;=45.5,"A1",IF(L753&gt;=40.5,"A2", IF(L753&gt;=35.5,"B1",IF(L753&gt;=30.5,"B2", IF(L753&gt;=25.5,"C1",IF(L753&gt;=20.5,"C2",IF(L753&gt;=16.5,"D",IF(L753&gt;=10.5,"E1",IF(L753&gt;=10.4,"E2")))))))))</f>
        <v>A1</v>
      </c>
      <c r="N753" s="102"/>
      <c r="O753" s="3">
        <v>9.6999999999999993</v>
      </c>
      <c r="P753" s="3" t="s">
        <v>31</v>
      </c>
      <c r="Q753" s="3">
        <v>9.1999999999999993</v>
      </c>
      <c r="R753" s="3" t="s">
        <v>31</v>
      </c>
      <c r="S753" s="44">
        <v>26.7</v>
      </c>
      <c r="T753" s="3" t="str">
        <f t="shared" ref="T753:T760" si="224">IF(S753&gt;=27.3,"A1",IF(S753&gt;=24.3,"A2", IF(S753&gt;=21.3,"B1",IF(S753&gt;=18.3,"B2", IF(S753&gt;=15.3,"C1",IF(S753&gt;=12.3,"C2",IF(S753&gt;=9.9,"D",IF(S753&gt;=6.3,"E1",IF(S753&gt;=6.2,"E2")))))))))</f>
        <v>A2</v>
      </c>
      <c r="U753" s="3">
        <f t="shared" ref="U753:U758" si="225">O753+Q753+S753</f>
        <v>45.599999999999994</v>
      </c>
      <c r="V753" s="3" t="str">
        <f t="shared" ref="V753:V758" si="226">IF(U753&gt;=45.5,"A1",IF(U753&gt;=40.5,"A2", IF(U753&gt;=35.5,"B1",IF(U753&gt;=30.5,"B2", IF(U753&gt;=25.5,"C1",IF(U753&gt;=20.5,"C2",IF(U753&gt;=16.5,"D",IF(U753&gt;=10.5,"E1",IF(U753&gt;=10.4,"E2")))))))))</f>
        <v>A1</v>
      </c>
      <c r="W753" s="102"/>
      <c r="X753" s="3">
        <f t="shared" si="221"/>
        <v>36.799999999999997</v>
      </c>
      <c r="Y753" s="3" t="str">
        <f t="shared" ref="Y753:Y758" si="227">IF(X753&gt;=36.4,"A1",IF(X753&gt;=32.4,"A2", IF(X753&gt;=28.4,"B1",IF(X753&gt;=24.4,"B2", IF(X753&gt;=20.4,"C1",IF(X753&gt;=16.4,"C2",IF(X753&gt;=13.2,"D",IF(X753&gt;=8.4,"E1",IF(X753&gt;=8.3,"E2")))))))))</f>
        <v>A1</v>
      </c>
      <c r="Z753" s="3">
        <f t="shared" ref="Z753:Z760" si="228">J753+S753</f>
        <v>54.3</v>
      </c>
      <c r="AA753" s="3" t="str">
        <f t="shared" ref="AA753:AA760" si="229">IF(Z753&gt;=54.5,"A1",IF(Z753&gt;=48.5,"A2", IF(Z753&gt;=42.5,"B1",IF(Z753&gt;=36.5,"B2", IF(Z753&gt;=30.5,"C1",IF(Z753&gt;=24.5,"C2",IF(Z753&gt;=19.8,"D",IF(Z753&gt;=12.6,"E1",IF(Z753&gt;=12.5,"E2")))))))))</f>
        <v>A2</v>
      </c>
      <c r="AB753" s="64">
        <f t="shared" ref="AB753:AB758" si="230">L753+U753</f>
        <v>91.1</v>
      </c>
      <c r="AC753" s="3" t="str">
        <f t="shared" ref="AC753:AC758" si="231">IF(AB753&gt;=91,"A1",IF(AB753&gt;=81,"A2", IF(AB753&gt;=71,"B1",IF(AB753&gt;=61,"B2", IF(AB753&gt;=51,"C1",IF(AB753&gt;=41,"C2",IF(AB753&gt;=33,"D",IF(AB753&gt;=21,"E1",IF(AB753&gt;=20,"E2")))))))))</f>
        <v>A1</v>
      </c>
      <c r="AD753" s="63">
        <v>10</v>
      </c>
      <c r="AE753" s="4"/>
      <c r="AF753" s="17"/>
      <c r="AG753" s="26"/>
    </row>
    <row r="754" spans="1:33">
      <c r="A754" s="24"/>
      <c r="B754" s="15"/>
      <c r="C754" s="5"/>
      <c r="D754" s="27" t="s">
        <v>16</v>
      </c>
      <c r="E754" s="96"/>
      <c r="F754" s="3">
        <v>6.8</v>
      </c>
      <c r="G754" s="3" t="s">
        <v>33</v>
      </c>
      <c r="H754" s="3">
        <v>9</v>
      </c>
      <c r="I754" s="3" t="s">
        <v>34</v>
      </c>
      <c r="J754" s="3">
        <v>23.7</v>
      </c>
      <c r="K754" s="3" t="s">
        <v>32</v>
      </c>
      <c r="L754" s="3">
        <f t="shared" si="222"/>
        <v>39.5</v>
      </c>
      <c r="M754" s="3" t="str">
        <f t="shared" si="223"/>
        <v>B1</v>
      </c>
      <c r="N754" s="102"/>
      <c r="O754" s="3">
        <v>8.6</v>
      </c>
      <c r="P754" s="3" t="s">
        <v>34</v>
      </c>
      <c r="Q754" s="3">
        <v>8</v>
      </c>
      <c r="R754" s="3" t="s">
        <v>32</v>
      </c>
      <c r="S754" s="44">
        <v>20.7</v>
      </c>
      <c r="T754" s="3" t="str">
        <f t="shared" si="224"/>
        <v>B2</v>
      </c>
      <c r="U754" s="3">
        <f t="shared" si="225"/>
        <v>37.299999999999997</v>
      </c>
      <c r="V754" s="3" t="str">
        <f t="shared" si="226"/>
        <v>B1</v>
      </c>
      <c r="W754" s="102"/>
      <c r="X754" s="3">
        <f t="shared" si="221"/>
        <v>32.4</v>
      </c>
      <c r="Y754" s="3" t="str">
        <f t="shared" si="227"/>
        <v>A2</v>
      </c>
      <c r="Z754" s="3">
        <f t="shared" si="228"/>
        <v>44.4</v>
      </c>
      <c r="AA754" s="3" t="str">
        <f t="shared" si="229"/>
        <v>B1</v>
      </c>
      <c r="AB754" s="64">
        <f t="shared" si="230"/>
        <v>76.8</v>
      </c>
      <c r="AC754" s="3" t="str">
        <f t="shared" si="231"/>
        <v>B1</v>
      </c>
      <c r="AD754" s="63">
        <v>8</v>
      </c>
      <c r="AE754" s="4"/>
      <c r="AF754" s="17"/>
      <c r="AG754" s="26"/>
    </row>
    <row r="755" spans="1:33">
      <c r="A755" s="24"/>
      <c r="B755" s="15"/>
      <c r="C755" s="5"/>
      <c r="D755" s="27" t="s">
        <v>29</v>
      </c>
      <c r="E755" s="96"/>
      <c r="F755" s="3">
        <v>8.3000000000000007</v>
      </c>
      <c r="G755" s="3" t="s">
        <v>34</v>
      </c>
      <c r="H755" s="3">
        <v>7.2</v>
      </c>
      <c r="I755" s="3" t="s">
        <v>32</v>
      </c>
      <c r="J755" s="3">
        <v>20.100000000000001</v>
      </c>
      <c r="K755" s="3" t="s">
        <v>33</v>
      </c>
      <c r="L755" s="3">
        <f t="shared" si="222"/>
        <v>35.6</v>
      </c>
      <c r="M755" s="3" t="str">
        <f t="shared" si="223"/>
        <v>B1</v>
      </c>
      <c r="N755" s="102"/>
      <c r="O755" s="3">
        <v>8.8000000000000007</v>
      </c>
      <c r="P755" s="3" t="s">
        <v>34</v>
      </c>
      <c r="Q755" s="3">
        <v>8.1999999999999993</v>
      </c>
      <c r="R755" s="3" t="s">
        <v>32</v>
      </c>
      <c r="S755" s="44">
        <v>29.4</v>
      </c>
      <c r="T755" s="3" t="str">
        <f t="shared" si="224"/>
        <v>A1</v>
      </c>
      <c r="U755" s="3">
        <f t="shared" si="225"/>
        <v>46.4</v>
      </c>
      <c r="V755" s="3" t="str">
        <f t="shared" si="226"/>
        <v>A1</v>
      </c>
      <c r="W755" s="102"/>
      <c r="X755" s="3">
        <f t="shared" si="221"/>
        <v>32.5</v>
      </c>
      <c r="Y755" s="3" t="str">
        <f t="shared" si="227"/>
        <v>A2</v>
      </c>
      <c r="Z755" s="3">
        <f t="shared" si="228"/>
        <v>49.5</v>
      </c>
      <c r="AA755" s="3" t="str">
        <f t="shared" si="229"/>
        <v>A2</v>
      </c>
      <c r="AB755" s="64">
        <f t="shared" si="230"/>
        <v>82</v>
      </c>
      <c r="AC755" s="3" t="str">
        <f t="shared" si="231"/>
        <v>A2</v>
      </c>
      <c r="AD755" s="63">
        <v>9</v>
      </c>
      <c r="AE755" s="4"/>
      <c r="AF755" s="17"/>
      <c r="AG755" s="26"/>
    </row>
    <row r="756" spans="1:33">
      <c r="A756" s="24"/>
      <c r="B756" s="15"/>
      <c r="C756" s="5"/>
      <c r="D756" s="27"/>
      <c r="E756" s="96"/>
      <c r="F756" s="3"/>
      <c r="G756" s="3"/>
      <c r="H756" s="3"/>
      <c r="I756" s="3"/>
      <c r="J756" s="3"/>
      <c r="K756" s="3"/>
      <c r="L756" s="3"/>
      <c r="M756" s="3"/>
      <c r="N756" s="102"/>
      <c r="O756" s="3"/>
      <c r="P756" s="3"/>
      <c r="Q756" s="3"/>
      <c r="R756" s="3"/>
      <c r="S756" s="44"/>
      <c r="T756" s="3"/>
      <c r="U756" s="3"/>
      <c r="V756" s="3"/>
      <c r="W756" s="102"/>
      <c r="X756" s="3"/>
      <c r="Y756" s="3"/>
      <c r="Z756" s="3"/>
      <c r="AA756" s="3"/>
      <c r="AB756" s="64"/>
      <c r="AC756" s="3"/>
      <c r="AD756" s="63"/>
      <c r="AE756" s="4"/>
      <c r="AF756" s="17"/>
      <c r="AG756" s="26"/>
    </row>
    <row r="757" spans="1:33">
      <c r="A757" s="24"/>
      <c r="B757" s="15"/>
      <c r="C757" s="5"/>
      <c r="D757" s="27"/>
      <c r="E757" s="96"/>
      <c r="F757" s="3"/>
      <c r="G757" s="3"/>
      <c r="H757" s="3"/>
      <c r="I757" s="3"/>
      <c r="J757" s="3"/>
      <c r="K757" s="3"/>
      <c r="L757" s="3"/>
      <c r="M757" s="3"/>
      <c r="N757" s="102"/>
      <c r="O757" s="3"/>
      <c r="P757" s="3"/>
      <c r="Q757" s="3"/>
      <c r="R757" s="3"/>
      <c r="S757" s="44"/>
      <c r="T757" s="3"/>
      <c r="U757" s="3"/>
      <c r="V757" s="3"/>
      <c r="W757" s="102"/>
      <c r="X757" s="3"/>
      <c r="Y757" s="3"/>
      <c r="Z757" s="3"/>
      <c r="AA757" s="3"/>
      <c r="AB757" s="64"/>
      <c r="AC757" s="3"/>
      <c r="AD757" s="63"/>
      <c r="AE757" s="4"/>
      <c r="AF757" s="17"/>
      <c r="AG757" s="26"/>
    </row>
    <row r="758" spans="1:33">
      <c r="A758" s="24"/>
      <c r="B758" s="15"/>
      <c r="C758" s="5"/>
      <c r="D758" s="27" t="s">
        <v>17</v>
      </c>
      <c r="E758" s="96"/>
      <c r="F758" s="3">
        <v>9</v>
      </c>
      <c r="G758" s="3" t="s">
        <v>34</v>
      </c>
      <c r="H758" s="3">
        <v>9.4</v>
      </c>
      <c r="I758" s="3" t="s">
        <v>31</v>
      </c>
      <c r="J758" s="3">
        <v>20.399999999999999</v>
      </c>
      <c r="K758" s="3" t="s">
        <v>33</v>
      </c>
      <c r="L758" s="3">
        <f t="shared" si="222"/>
        <v>38.799999999999997</v>
      </c>
      <c r="M758" s="3" t="str">
        <f t="shared" si="223"/>
        <v>B1</v>
      </c>
      <c r="N758" s="102"/>
      <c r="O758" s="44">
        <v>8.1999999999999993</v>
      </c>
      <c r="P758" s="44" t="s">
        <v>34</v>
      </c>
      <c r="Q758" s="44">
        <v>9.4</v>
      </c>
      <c r="R758" s="3" t="s">
        <v>31</v>
      </c>
      <c r="S758" s="44">
        <v>21</v>
      </c>
      <c r="T758" s="3" t="str">
        <f t="shared" si="224"/>
        <v>B2</v>
      </c>
      <c r="U758" s="3">
        <f t="shared" si="225"/>
        <v>38.6</v>
      </c>
      <c r="V758" s="3" t="str">
        <f t="shared" si="226"/>
        <v>B1</v>
      </c>
      <c r="W758" s="102"/>
      <c r="X758" s="3">
        <f t="shared" si="221"/>
        <v>36</v>
      </c>
      <c r="Y758" s="3" t="str">
        <f t="shared" si="227"/>
        <v>A2</v>
      </c>
      <c r="Z758" s="3">
        <f t="shared" si="228"/>
        <v>41.4</v>
      </c>
      <c r="AA758" s="3" t="str">
        <f t="shared" si="229"/>
        <v>B2</v>
      </c>
      <c r="AB758" s="64">
        <f t="shared" si="230"/>
        <v>77.400000000000006</v>
      </c>
      <c r="AC758" s="3" t="str">
        <f t="shared" si="231"/>
        <v>B1</v>
      </c>
      <c r="AD758" s="63">
        <v>8</v>
      </c>
      <c r="AE758" s="4"/>
      <c r="AF758" s="17"/>
      <c r="AG758" s="26"/>
    </row>
    <row r="759" spans="1:33">
      <c r="A759" s="24"/>
      <c r="B759" s="15"/>
      <c r="C759" s="5"/>
      <c r="D759" s="27" t="s">
        <v>30</v>
      </c>
      <c r="E759" s="96"/>
      <c r="F759" s="3"/>
      <c r="G759" s="3"/>
      <c r="H759" s="3"/>
      <c r="I759" s="3"/>
      <c r="J759" s="3">
        <v>23.4</v>
      </c>
      <c r="K759" s="3" t="s">
        <v>32</v>
      </c>
      <c r="L759" s="3"/>
      <c r="M759" s="3"/>
      <c r="N759" s="102"/>
      <c r="O759" s="44"/>
      <c r="P759" s="44"/>
      <c r="Q759" s="44"/>
      <c r="R759" s="3"/>
      <c r="S759" s="44">
        <v>28.8</v>
      </c>
      <c r="T759" s="3" t="str">
        <f t="shared" si="224"/>
        <v>A1</v>
      </c>
      <c r="U759" s="3"/>
      <c r="V759" s="3"/>
      <c r="W759" s="102"/>
      <c r="X759" s="3"/>
      <c r="Y759" s="3"/>
      <c r="Z759" s="3">
        <f t="shared" si="228"/>
        <v>52.2</v>
      </c>
      <c r="AA759" s="3" t="str">
        <f t="shared" si="229"/>
        <v>A2</v>
      </c>
      <c r="AB759" s="64"/>
      <c r="AC759" s="3"/>
      <c r="AD759" s="63"/>
      <c r="AE759" s="4"/>
      <c r="AF759" s="17"/>
      <c r="AG759" s="26"/>
    </row>
    <row r="760" spans="1:33">
      <c r="A760" s="24"/>
      <c r="B760" s="15"/>
      <c r="C760" s="5"/>
      <c r="D760" s="27" t="s">
        <v>79</v>
      </c>
      <c r="E760" s="96"/>
      <c r="F760" s="3"/>
      <c r="G760" s="3"/>
      <c r="H760" s="3"/>
      <c r="I760" s="3"/>
      <c r="J760" s="3">
        <v>22.2</v>
      </c>
      <c r="K760" s="3" t="s">
        <v>32</v>
      </c>
      <c r="L760" s="3"/>
      <c r="M760" s="3"/>
      <c r="N760" s="102"/>
      <c r="O760" s="44"/>
      <c r="P760" s="44"/>
      <c r="Q760" s="44"/>
      <c r="R760" s="3"/>
      <c r="S760" s="44">
        <v>21.6</v>
      </c>
      <c r="T760" s="3" t="str">
        <f t="shared" si="224"/>
        <v>B1</v>
      </c>
      <c r="U760" s="3"/>
      <c r="V760" s="3"/>
      <c r="W760" s="102"/>
      <c r="X760" s="3"/>
      <c r="Y760" s="3"/>
      <c r="Z760" s="3">
        <f t="shared" si="228"/>
        <v>43.8</v>
      </c>
      <c r="AA760" s="3" t="str">
        <f t="shared" si="229"/>
        <v>B1</v>
      </c>
      <c r="AB760" s="64"/>
      <c r="AC760" s="3"/>
      <c r="AD760" s="63"/>
      <c r="AE760" s="4"/>
      <c r="AF760" s="17"/>
      <c r="AG760" s="26"/>
    </row>
    <row r="761" spans="1:33">
      <c r="A761" s="24"/>
      <c r="B761" s="15"/>
      <c r="C761" s="5"/>
      <c r="D761" s="109" t="s">
        <v>18</v>
      </c>
      <c r="E761" s="96"/>
      <c r="F761" s="82"/>
      <c r="G761" s="83"/>
      <c r="H761" s="82"/>
      <c r="I761" s="83"/>
      <c r="J761" s="82"/>
      <c r="K761" s="83"/>
      <c r="L761" s="82"/>
      <c r="M761" s="83"/>
      <c r="N761" s="102"/>
      <c r="O761" s="86"/>
      <c r="P761" s="87"/>
      <c r="Q761" s="86"/>
      <c r="R761" s="87"/>
      <c r="S761" s="86"/>
      <c r="T761" s="87"/>
      <c r="U761" s="86"/>
      <c r="V761" s="87"/>
      <c r="W761" s="102"/>
      <c r="X761" s="74" t="s">
        <v>111</v>
      </c>
      <c r="Y761" s="75"/>
      <c r="Z761" s="74"/>
      <c r="AA761" s="75"/>
      <c r="AB761" s="74"/>
      <c r="AC761" s="75"/>
      <c r="AD761" s="78"/>
      <c r="AE761" s="4"/>
      <c r="AF761" s="17"/>
      <c r="AG761" s="26"/>
    </row>
    <row r="762" spans="1:33" ht="15.75" thickBot="1">
      <c r="A762" s="24"/>
      <c r="B762" s="15"/>
      <c r="C762" s="5"/>
      <c r="D762" s="110"/>
      <c r="E762" s="97"/>
      <c r="F762" s="84"/>
      <c r="G762" s="85"/>
      <c r="H762" s="84"/>
      <c r="I762" s="85"/>
      <c r="J762" s="84"/>
      <c r="K762" s="85"/>
      <c r="L762" s="84"/>
      <c r="M762" s="85"/>
      <c r="N762" s="103"/>
      <c r="O762" s="88"/>
      <c r="P762" s="89"/>
      <c r="Q762" s="88"/>
      <c r="R762" s="89"/>
      <c r="S762" s="88"/>
      <c r="T762" s="89"/>
      <c r="U762" s="88"/>
      <c r="V762" s="89"/>
      <c r="W762" s="103"/>
      <c r="X762" s="76"/>
      <c r="Y762" s="77"/>
      <c r="Z762" s="76"/>
      <c r="AA762" s="77"/>
      <c r="AB762" s="76"/>
      <c r="AC762" s="77"/>
      <c r="AD762" s="79"/>
      <c r="AE762" s="4"/>
      <c r="AF762" s="17"/>
      <c r="AG762" s="26"/>
    </row>
    <row r="763" spans="1:33" ht="15.75" thickBot="1">
      <c r="A763" s="24"/>
      <c r="B763" s="15"/>
      <c r="C763" s="6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36"/>
      <c r="R763" s="37"/>
      <c r="S763" s="36"/>
      <c r="T763" s="55"/>
      <c r="U763" s="7"/>
      <c r="V763" s="55"/>
      <c r="W763" s="7"/>
      <c r="X763" s="7"/>
      <c r="Y763" s="7"/>
      <c r="Z763" s="7"/>
      <c r="AA763" s="7"/>
      <c r="AB763" s="49"/>
      <c r="AC763" s="7"/>
      <c r="AD763" s="36"/>
      <c r="AE763" s="11"/>
      <c r="AF763" s="17"/>
      <c r="AG763" s="26"/>
    </row>
    <row r="764" spans="1:33">
      <c r="A764" s="24"/>
      <c r="B764" s="15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31"/>
      <c r="R764" s="32"/>
      <c r="S764" s="31"/>
      <c r="T764" s="56"/>
      <c r="U764" s="16"/>
      <c r="V764" s="56"/>
      <c r="W764" s="16"/>
      <c r="X764" s="16"/>
      <c r="Y764" s="16"/>
      <c r="Z764" s="16"/>
      <c r="AA764" s="16"/>
      <c r="AB764" s="47"/>
      <c r="AC764" s="16"/>
      <c r="AD764" s="31"/>
      <c r="AE764" s="16"/>
      <c r="AF764" s="17"/>
      <c r="AG764" s="26"/>
    </row>
    <row r="765" spans="1:33">
      <c r="A765" s="24"/>
      <c r="B765" s="15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31"/>
      <c r="R765" s="32"/>
      <c r="S765" s="31"/>
      <c r="T765" s="56"/>
      <c r="U765" s="16"/>
      <c r="V765" s="56"/>
      <c r="W765" s="16"/>
      <c r="X765" s="16"/>
      <c r="Y765" s="16"/>
      <c r="Z765" s="16"/>
      <c r="AA765" s="16"/>
      <c r="AB765" s="47"/>
      <c r="AC765" s="16"/>
      <c r="AD765" s="31"/>
      <c r="AE765" s="16"/>
      <c r="AF765" s="17"/>
      <c r="AG765" s="26"/>
    </row>
    <row r="766" spans="1:33">
      <c r="A766" s="24"/>
      <c r="B766" s="15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31"/>
      <c r="R766" s="70" t="s">
        <v>84</v>
      </c>
      <c r="S766" s="70"/>
      <c r="T766" s="70"/>
      <c r="U766" s="70"/>
      <c r="V766" s="70"/>
      <c r="W766" s="16"/>
      <c r="X766" s="16"/>
      <c r="Y766" s="16"/>
      <c r="Z766" s="16"/>
      <c r="AA766" s="70"/>
      <c r="AB766" s="70"/>
      <c r="AC766" s="70"/>
      <c r="AD766" s="70"/>
      <c r="AE766" s="16"/>
      <c r="AF766" s="17"/>
      <c r="AG766" s="26"/>
    </row>
    <row r="767" spans="1:33">
      <c r="A767" s="24"/>
      <c r="B767" s="15"/>
      <c r="C767" s="16"/>
      <c r="D767" s="80" t="s">
        <v>24</v>
      </c>
      <c r="E767" s="80"/>
      <c r="F767" s="80"/>
      <c r="G767" s="80"/>
      <c r="H767" s="16"/>
      <c r="I767" s="80" t="s">
        <v>24</v>
      </c>
      <c r="J767" s="80"/>
      <c r="K767" s="80"/>
      <c r="L767" s="80"/>
      <c r="M767" s="80"/>
      <c r="N767" s="16"/>
      <c r="O767" s="16"/>
      <c r="P767" s="16"/>
      <c r="Q767" s="31"/>
      <c r="R767" s="80" t="s">
        <v>25</v>
      </c>
      <c r="S767" s="80"/>
      <c r="T767" s="80"/>
      <c r="U767" s="80"/>
      <c r="V767" s="80"/>
      <c r="W767" s="16"/>
      <c r="X767" s="16"/>
      <c r="Y767" s="16"/>
      <c r="Z767" s="81" t="s">
        <v>25</v>
      </c>
      <c r="AA767" s="81"/>
      <c r="AB767" s="81"/>
      <c r="AC767" s="81"/>
      <c r="AD767" s="31"/>
      <c r="AE767" s="16"/>
      <c r="AF767" s="17"/>
      <c r="AG767" s="26"/>
    </row>
    <row r="768" spans="1:33">
      <c r="A768" s="24"/>
      <c r="B768" s="15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31"/>
      <c r="R768" s="32"/>
      <c r="S768" s="31"/>
      <c r="T768" s="56"/>
      <c r="U768" s="16"/>
      <c r="V768" s="56"/>
      <c r="W768" s="16"/>
      <c r="X768" s="16"/>
      <c r="Y768" s="16"/>
      <c r="Z768" s="16"/>
      <c r="AA768" s="16"/>
      <c r="AB768" s="47"/>
      <c r="AC768" s="16"/>
      <c r="AD768" s="31"/>
      <c r="AE768" s="16"/>
      <c r="AF768" s="17"/>
      <c r="AG768" s="26"/>
    </row>
    <row r="769" spans="1:33">
      <c r="A769" s="24"/>
      <c r="B769" s="15"/>
      <c r="C769" s="16"/>
      <c r="D769" s="18" t="s">
        <v>27</v>
      </c>
      <c r="E769" s="18"/>
      <c r="F769" s="18"/>
      <c r="G769" s="18"/>
      <c r="H769" s="18"/>
      <c r="I769" s="69" t="s">
        <v>22</v>
      </c>
      <c r="J769" s="69"/>
      <c r="K769" s="69"/>
      <c r="L769" s="69"/>
      <c r="M769" s="69"/>
      <c r="N769" s="69"/>
      <c r="O769" s="69"/>
      <c r="P769" s="18"/>
      <c r="Q769" s="31"/>
      <c r="R769" s="70" t="s">
        <v>21</v>
      </c>
      <c r="S769" s="70"/>
      <c r="T769" s="70"/>
      <c r="U769" s="70"/>
      <c r="V769" s="70"/>
      <c r="W769" s="70"/>
      <c r="X769" s="18"/>
      <c r="Y769" s="70" t="s">
        <v>23</v>
      </c>
      <c r="Z769" s="70"/>
      <c r="AA769" s="70"/>
      <c r="AB769" s="70"/>
      <c r="AC769" s="70"/>
      <c r="AD769" s="70"/>
      <c r="AE769" s="16"/>
      <c r="AF769" s="17"/>
      <c r="AG769" s="26"/>
    </row>
    <row r="770" spans="1:33" ht="15.75" thickBot="1">
      <c r="A770" s="24"/>
      <c r="B770" s="19"/>
      <c r="C770" s="20"/>
      <c r="D770" s="20"/>
      <c r="E770" s="20"/>
      <c r="F770" s="20"/>
      <c r="G770" s="20"/>
      <c r="H770" s="20"/>
      <c r="I770" s="20"/>
      <c r="J770" s="20"/>
      <c r="K770" s="20"/>
      <c r="L770" s="20"/>
      <c r="M770" s="20"/>
      <c r="N770" s="20"/>
      <c r="O770" s="20"/>
      <c r="P770" s="20"/>
      <c r="Q770" s="38"/>
      <c r="R770" s="39"/>
      <c r="S770" s="38"/>
      <c r="T770" s="57"/>
      <c r="U770" s="20"/>
      <c r="V770" s="57"/>
      <c r="W770" s="20"/>
      <c r="X770" s="20"/>
      <c r="Y770" s="20"/>
      <c r="Z770" s="20"/>
      <c r="AA770" s="20"/>
      <c r="AB770" s="50"/>
      <c r="AC770" s="20"/>
      <c r="AD770" s="38"/>
      <c r="AE770" s="20"/>
      <c r="AF770" s="21"/>
      <c r="AG770" s="26"/>
    </row>
    <row r="771" spans="1:33" ht="15.75" thickBot="1">
      <c r="A771" s="71"/>
      <c r="B771" s="72"/>
      <c r="C771" s="72"/>
      <c r="D771" s="72"/>
      <c r="E771" s="72"/>
      <c r="F771" s="72"/>
      <c r="G771" s="72"/>
      <c r="H771" s="72"/>
      <c r="I771" s="72"/>
      <c r="J771" s="72"/>
      <c r="K771" s="72"/>
      <c r="L771" s="72"/>
      <c r="M771" s="72"/>
      <c r="N771" s="72"/>
      <c r="O771" s="72"/>
      <c r="P771" s="72"/>
      <c r="Q771" s="72"/>
      <c r="R771" s="72"/>
      <c r="S771" s="72"/>
      <c r="T771" s="72"/>
      <c r="U771" s="72"/>
      <c r="V771" s="72"/>
      <c r="W771" s="72"/>
      <c r="X771" s="72"/>
      <c r="Y771" s="72"/>
      <c r="Z771" s="72"/>
      <c r="AA771" s="72"/>
      <c r="AB771" s="72"/>
      <c r="AC771" s="72"/>
      <c r="AD771" s="72"/>
      <c r="AE771" s="72"/>
      <c r="AF771" s="72"/>
      <c r="AG771" s="73"/>
    </row>
  </sheetData>
  <mergeCells count="939">
    <mergeCell ref="I574:O574"/>
    <mergeCell ref="R574:W574"/>
    <mergeCell ref="Y574:AD574"/>
    <mergeCell ref="A576:AG576"/>
    <mergeCell ref="X566:Y567"/>
    <mergeCell ref="Z566:AA567"/>
    <mergeCell ref="AB566:AC567"/>
    <mergeCell ref="AD566:AD567"/>
    <mergeCell ref="R571:V571"/>
    <mergeCell ref="AA571:AD571"/>
    <mergeCell ref="D572:G572"/>
    <mergeCell ref="I572:M572"/>
    <mergeCell ref="R572:V572"/>
    <mergeCell ref="Z572:AC572"/>
    <mergeCell ref="D566:D567"/>
    <mergeCell ref="F566:G567"/>
    <mergeCell ref="H566:I567"/>
    <mergeCell ref="J566:K567"/>
    <mergeCell ref="L566:M567"/>
    <mergeCell ref="O566:P567"/>
    <mergeCell ref="Q566:R567"/>
    <mergeCell ref="S566:T567"/>
    <mergeCell ref="U566:V567"/>
    <mergeCell ref="D545:AD545"/>
    <mergeCell ref="D546:AD546"/>
    <mergeCell ref="D547:AD547"/>
    <mergeCell ref="D549:AD549"/>
    <mergeCell ref="D551:AD551"/>
    <mergeCell ref="D554:D556"/>
    <mergeCell ref="E554:E567"/>
    <mergeCell ref="F554:M554"/>
    <mergeCell ref="N554:N567"/>
    <mergeCell ref="O554:V554"/>
    <mergeCell ref="W554:W567"/>
    <mergeCell ref="X554:AD554"/>
    <mergeCell ref="F555:G555"/>
    <mergeCell ref="H555:I555"/>
    <mergeCell ref="J555:K555"/>
    <mergeCell ref="L555:M555"/>
    <mergeCell ref="O555:P555"/>
    <mergeCell ref="Q555:R555"/>
    <mergeCell ref="S555:T555"/>
    <mergeCell ref="U555:V555"/>
    <mergeCell ref="X555:Y555"/>
    <mergeCell ref="Z555:AA555"/>
    <mergeCell ref="AB555:AC555"/>
    <mergeCell ref="AD555:AD556"/>
    <mergeCell ref="Y31:AD31"/>
    <mergeCell ref="J12:K12"/>
    <mergeCell ref="L12:M12"/>
    <mergeCell ref="O12:P12"/>
    <mergeCell ref="Q12:R12"/>
    <mergeCell ref="S12:T12"/>
    <mergeCell ref="U12:V12"/>
    <mergeCell ref="D2:AD2"/>
    <mergeCell ref="D3:AD3"/>
    <mergeCell ref="D4:AD4"/>
    <mergeCell ref="D6:AD6"/>
    <mergeCell ref="D8:AD8"/>
    <mergeCell ref="D11:D13"/>
    <mergeCell ref="E11:E24"/>
    <mergeCell ref="F11:M11"/>
    <mergeCell ref="N11:N24"/>
    <mergeCell ref="O11:V11"/>
    <mergeCell ref="X12:Y12"/>
    <mergeCell ref="Z12:AA12"/>
    <mergeCell ref="AB12:AC12"/>
    <mergeCell ref="AD12:AD13"/>
    <mergeCell ref="D23:D24"/>
    <mergeCell ref="F23:G24"/>
    <mergeCell ref="H23:I24"/>
    <mergeCell ref="A33:AG33"/>
    <mergeCell ref="D38:AD38"/>
    <mergeCell ref="D39:AD39"/>
    <mergeCell ref="AD23:AD24"/>
    <mergeCell ref="R28:V28"/>
    <mergeCell ref="D29:G29"/>
    <mergeCell ref="I29:M29"/>
    <mergeCell ref="R29:V29"/>
    <mergeCell ref="Z29:AC29"/>
    <mergeCell ref="Q23:R24"/>
    <mergeCell ref="S23:T24"/>
    <mergeCell ref="U23:V24"/>
    <mergeCell ref="X23:Y24"/>
    <mergeCell ref="Z23:AA24"/>
    <mergeCell ref="AB23:AC24"/>
    <mergeCell ref="L23:M24"/>
    <mergeCell ref="O23:P24"/>
    <mergeCell ref="W11:W24"/>
    <mergeCell ref="X11:AD11"/>
    <mergeCell ref="F12:G12"/>
    <mergeCell ref="H12:I12"/>
    <mergeCell ref="I31:O31"/>
    <mergeCell ref="J23:K24"/>
    <mergeCell ref="R31:W31"/>
    <mergeCell ref="D40:AD40"/>
    <mergeCell ref="D42:AD42"/>
    <mergeCell ref="D44:AD44"/>
    <mergeCell ref="D47:D49"/>
    <mergeCell ref="E47:E60"/>
    <mergeCell ref="F47:M47"/>
    <mergeCell ref="N47:N60"/>
    <mergeCell ref="O47:V47"/>
    <mergeCell ref="W47:W60"/>
    <mergeCell ref="X47:AD47"/>
    <mergeCell ref="O59:P60"/>
    <mergeCell ref="S48:T48"/>
    <mergeCell ref="U48:V48"/>
    <mergeCell ref="X48:Y48"/>
    <mergeCell ref="Z48:AA48"/>
    <mergeCell ref="AB48:AC48"/>
    <mergeCell ref="AD48:AD49"/>
    <mergeCell ref="F48:G48"/>
    <mergeCell ref="H48:I48"/>
    <mergeCell ref="J48:K48"/>
    <mergeCell ref="L48:M48"/>
    <mergeCell ref="O48:P48"/>
    <mergeCell ref="Q48:R48"/>
    <mergeCell ref="I67:O67"/>
    <mergeCell ref="R67:W67"/>
    <mergeCell ref="Y67:AD67"/>
    <mergeCell ref="A69:AG69"/>
    <mergeCell ref="AD59:AD60"/>
    <mergeCell ref="R64:V64"/>
    <mergeCell ref="AA64:AD64"/>
    <mergeCell ref="D65:G65"/>
    <mergeCell ref="I65:M65"/>
    <mergeCell ref="R65:V65"/>
    <mergeCell ref="Z65:AC65"/>
    <mergeCell ref="Q59:R60"/>
    <mergeCell ref="S59:T60"/>
    <mergeCell ref="U59:V60"/>
    <mergeCell ref="X59:Y60"/>
    <mergeCell ref="Z59:AA60"/>
    <mergeCell ref="AB59:AC60"/>
    <mergeCell ref="D59:D60"/>
    <mergeCell ref="F59:G60"/>
    <mergeCell ref="H59:I60"/>
    <mergeCell ref="J59:K60"/>
    <mergeCell ref="L59:M60"/>
    <mergeCell ref="D77:AD77"/>
    <mergeCell ref="D78:AD78"/>
    <mergeCell ref="D79:AD79"/>
    <mergeCell ref="D81:AD81"/>
    <mergeCell ref="D83:AD83"/>
    <mergeCell ref="D86:D88"/>
    <mergeCell ref="E86:E99"/>
    <mergeCell ref="F86:M86"/>
    <mergeCell ref="N86:N99"/>
    <mergeCell ref="O86:V86"/>
    <mergeCell ref="W86:W99"/>
    <mergeCell ref="X86:AD86"/>
    <mergeCell ref="O98:P99"/>
    <mergeCell ref="S87:T87"/>
    <mergeCell ref="U87:V87"/>
    <mergeCell ref="X87:Y87"/>
    <mergeCell ref="Z87:AA87"/>
    <mergeCell ref="AB87:AC87"/>
    <mergeCell ref="AD87:AD88"/>
    <mergeCell ref="F87:G87"/>
    <mergeCell ref="H87:I87"/>
    <mergeCell ref="J87:K87"/>
    <mergeCell ref="L87:M87"/>
    <mergeCell ref="O87:P87"/>
    <mergeCell ref="Q87:R87"/>
    <mergeCell ref="I106:O106"/>
    <mergeCell ref="R106:W106"/>
    <mergeCell ref="Y106:AD106"/>
    <mergeCell ref="A108:AG108"/>
    <mergeCell ref="D116:AD116"/>
    <mergeCell ref="D117:AD117"/>
    <mergeCell ref="AD98:AD99"/>
    <mergeCell ref="R103:V103"/>
    <mergeCell ref="AA103:AD103"/>
    <mergeCell ref="D104:G104"/>
    <mergeCell ref="I104:M104"/>
    <mergeCell ref="R104:V104"/>
    <mergeCell ref="Z104:AC104"/>
    <mergeCell ref="Q98:R99"/>
    <mergeCell ref="S98:T99"/>
    <mergeCell ref="U98:V99"/>
    <mergeCell ref="X98:Y99"/>
    <mergeCell ref="Z98:AA99"/>
    <mergeCell ref="AB98:AC99"/>
    <mergeCell ref="D98:D99"/>
    <mergeCell ref="F98:G99"/>
    <mergeCell ref="H98:I99"/>
    <mergeCell ref="J98:K99"/>
    <mergeCell ref="L98:M99"/>
    <mergeCell ref="D118:AD118"/>
    <mergeCell ref="D120:AD120"/>
    <mergeCell ref="D122:AD122"/>
    <mergeCell ref="D125:D127"/>
    <mergeCell ref="E125:E138"/>
    <mergeCell ref="F125:M125"/>
    <mergeCell ref="N125:N138"/>
    <mergeCell ref="O125:V125"/>
    <mergeCell ref="W125:W138"/>
    <mergeCell ref="X125:AD125"/>
    <mergeCell ref="O137:P138"/>
    <mergeCell ref="S126:T126"/>
    <mergeCell ref="U126:V126"/>
    <mergeCell ref="X126:Y126"/>
    <mergeCell ref="Z126:AA126"/>
    <mergeCell ref="AB126:AC126"/>
    <mergeCell ref="AD126:AD127"/>
    <mergeCell ref="F126:G126"/>
    <mergeCell ref="H126:I126"/>
    <mergeCell ref="J126:K126"/>
    <mergeCell ref="L126:M126"/>
    <mergeCell ref="O126:P126"/>
    <mergeCell ref="Q126:R126"/>
    <mergeCell ref="I145:O145"/>
    <mergeCell ref="R145:W145"/>
    <mergeCell ref="Y145:AD145"/>
    <mergeCell ref="A147:AG147"/>
    <mergeCell ref="D155:AD155"/>
    <mergeCell ref="D156:AD156"/>
    <mergeCell ref="AD137:AD138"/>
    <mergeCell ref="R142:V142"/>
    <mergeCell ref="AA142:AD142"/>
    <mergeCell ref="D143:G143"/>
    <mergeCell ref="I143:M143"/>
    <mergeCell ref="R143:V143"/>
    <mergeCell ref="Z143:AC143"/>
    <mergeCell ref="Q137:R138"/>
    <mergeCell ref="S137:T138"/>
    <mergeCell ref="U137:V138"/>
    <mergeCell ref="X137:Y138"/>
    <mergeCell ref="Z137:AA138"/>
    <mergeCell ref="AB137:AC138"/>
    <mergeCell ref="D137:D138"/>
    <mergeCell ref="F137:G138"/>
    <mergeCell ref="H137:I138"/>
    <mergeCell ref="J137:K138"/>
    <mergeCell ref="L137:M138"/>
    <mergeCell ref="D157:AD157"/>
    <mergeCell ref="D159:AD159"/>
    <mergeCell ref="D161:AD161"/>
    <mergeCell ref="D164:D166"/>
    <mergeCell ref="E164:E177"/>
    <mergeCell ref="F164:M164"/>
    <mergeCell ref="N164:N177"/>
    <mergeCell ref="O164:V164"/>
    <mergeCell ref="W164:W177"/>
    <mergeCell ref="X164:AD164"/>
    <mergeCell ref="O176:P177"/>
    <mergeCell ref="S165:T165"/>
    <mergeCell ref="U165:V165"/>
    <mergeCell ref="X165:Y165"/>
    <mergeCell ref="Z165:AA165"/>
    <mergeCell ref="AB165:AC165"/>
    <mergeCell ref="AD165:AD166"/>
    <mergeCell ref="F165:G165"/>
    <mergeCell ref="H165:I165"/>
    <mergeCell ref="J165:K165"/>
    <mergeCell ref="L165:M165"/>
    <mergeCell ref="O165:P165"/>
    <mergeCell ref="Q165:R165"/>
    <mergeCell ref="D194:AD194"/>
    <mergeCell ref="D195:AD195"/>
    <mergeCell ref="I184:O184"/>
    <mergeCell ref="R184:W184"/>
    <mergeCell ref="Y184:AD184"/>
    <mergeCell ref="A186:AG186"/>
    <mergeCell ref="AD176:AD177"/>
    <mergeCell ref="R181:V181"/>
    <mergeCell ref="AA181:AD181"/>
    <mergeCell ref="D182:G182"/>
    <mergeCell ref="I182:M182"/>
    <mergeCell ref="R182:V182"/>
    <mergeCell ref="Z182:AC182"/>
    <mergeCell ref="Q176:R177"/>
    <mergeCell ref="S176:T177"/>
    <mergeCell ref="U176:V177"/>
    <mergeCell ref="X176:Y177"/>
    <mergeCell ref="Z176:AA177"/>
    <mergeCell ref="AB176:AC177"/>
    <mergeCell ref="D176:D177"/>
    <mergeCell ref="F176:G177"/>
    <mergeCell ref="H176:I177"/>
    <mergeCell ref="J176:K177"/>
    <mergeCell ref="L176:M177"/>
    <mergeCell ref="D196:AD196"/>
    <mergeCell ref="D198:AD198"/>
    <mergeCell ref="D200:AD200"/>
    <mergeCell ref="D203:D205"/>
    <mergeCell ref="E203:E216"/>
    <mergeCell ref="F203:M203"/>
    <mergeCell ref="N203:N216"/>
    <mergeCell ref="O203:V203"/>
    <mergeCell ref="W203:W216"/>
    <mergeCell ref="X203:AD203"/>
    <mergeCell ref="O215:P216"/>
    <mergeCell ref="S204:T204"/>
    <mergeCell ref="U204:V204"/>
    <mergeCell ref="X204:Y204"/>
    <mergeCell ref="Z204:AA204"/>
    <mergeCell ref="AB204:AC204"/>
    <mergeCell ref="AD204:AD205"/>
    <mergeCell ref="F204:G204"/>
    <mergeCell ref="H204:I204"/>
    <mergeCell ref="J204:K204"/>
    <mergeCell ref="L204:M204"/>
    <mergeCell ref="O204:P204"/>
    <mergeCell ref="Q204:R204"/>
    <mergeCell ref="I223:O223"/>
    <mergeCell ref="R223:W223"/>
    <mergeCell ref="Y223:AD223"/>
    <mergeCell ref="A225:AG225"/>
    <mergeCell ref="D233:AD233"/>
    <mergeCell ref="D234:AD234"/>
    <mergeCell ref="AD215:AD216"/>
    <mergeCell ref="R220:V220"/>
    <mergeCell ref="AA220:AD220"/>
    <mergeCell ref="D221:G221"/>
    <mergeCell ref="I221:M221"/>
    <mergeCell ref="R221:V221"/>
    <mergeCell ref="Z221:AC221"/>
    <mergeCell ref="Q215:R216"/>
    <mergeCell ref="S215:T216"/>
    <mergeCell ref="U215:V216"/>
    <mergeCell ref="X215:Y216"/>
    <mergeCell ref="Z215:AA216"/>
    <mergeCell ref="AB215:AC216"/>
    <mergeCell ref="D215:D216"/>
    <mergeCell ref="F215:G216"/>
    <mergeCell ref="H215:I216"/>
    <mergeCell ref="J215:K216"/>
    <mergeCell ref="L215:M216"/>
    <mergeCell ref="D235:AD235"/>
    <mergeCell ref="D237:AD237"/>
    <mergeCell ref="D239:AD239"/>
    <mergeCell ref="D242:D244"/>
    <mergeCell ref="E242:E255"/>
    <mergeCell ref="F242:M242"/>
    <mergeCell ref="N242:N255"/>
    <mergeCell ref="O242:V242"/>
    <mergeCell ref="W242:W255"/>
    <mergeCell ref="X242:AD242"/>
    <mergeCell ref="O254:P255"/>
    <mergeCell ref="S243:T243"/>
    <mergeCell ref="U243:V243"/>
    <mergeCell ref="X243:Y243"/>
    <mergeCell ref="Z243:AA243"/>
    <mergeCell ref="AB243:AC243"/>
    <mergeCell ref="AD243:AD244"/>
    <mergeCell ref="F243:G243"/>
    <mergeCell ref="H243:I243"/>
    <mergeCell ref="J243:K243"/>
    <mergeCell ref="L243:M243"/>
    <mergeCell ref="O243:P243"/>
    <mergeCell ref="Q243:R243"/>
    <mergeCell ref="I262:O262"/>
    <mergeCell ref="R262:W262"/>
    <mergeCell ref="Y262:AD262"/>
    <mergeCell ref="A264:AG264"/>
    <mergeCell ref="D272:AD272"/>
    <mergeCell ref="D273:AD273"/>
    <mergeCell ref="AD254:AD255"/>
    <mergeCell ref="R259:V259"/>
    <mergeCell ref="AA259:AD259"/>
    <mergeCell ref="D260:G260"/>
    <mergeCell ref="I260:M260"/>
    <mergeCell ref="R260:V260"/>
    <mergeCell ref="Z260:AC260"/>
    <mergeCell ref="Q254:R255"/>
    <mergeCell ref="S254:T255"/>
    <mergeCell ref="U254:V255"/>
    <mergeCell ref="X254:Y255"/>
    <mergeCell ref="Z254:AA255"/>
    <mergeCell ref="AB254:AC255"/>
    <mergeCell ref="D254:D255"/>
    <mergeCell ref="F254:G255"/>
    <mergeCell ref="H254:I255"/>
    <mergeCell ref="J254:K255"/>
    <mergeCell ref="L254:M255"/>
    <mergeCell ref="D274:AD274"/>
    <mergeCell ref="D276:AD276"/>
    <mergeCell ref="D278:AD278"/>
    <mergeCell ref="D281:D283"/>
    <mergeCell ref="E281:E294"/>
    <mergeCell ref="F281:M281"/>
    <mergeCell ref="N281:N294"/>
    <mergeCell ref="O281:V281"/>
    <mergeCell ref="W281:W294"/>
    <mergeCell ref="X281:AD281"/>
    <mergeCell ref="O293:P294"/>
    <mergeCell ref="S282:T282"/>
    <mergeCell ref="U282:V282"/>
    <mergeCell ref="X282:Y282"/>
    <mergeCell ref="Z282:AA282"/>
    <mergeCell ref="AB282:AC282"/>
    <mergeCell ref="AD282:AD283"/>
    <mergeCell ref="F282:G282"/>
    <mergeCell ref="H282:I282"/>
    <mergeCell ref="J282:K282"/>
    <mergeCell ref="L282:M282"/>
    <mergeCell ref="O282:P282"/>
    <mergeCell ref="Q282:R282"/>
    <mergeCell ref="I301:O301"/>
    <mergeCell ref="R301:W301"/>
    <mergeCell ref="Y301:AD301"/>
    <mergeCell ref="A303:AG303"/>
    <mergeCell ref="D311:AD311"/>
    <mergeCell ref="D312:AD312"/>
    <mergeCell ref="AD293:AD294"/>
    <mergeCell ref="R298:V298"/>
    <mergeCell ref="AA298:AD298"/>
    <mergeCell ref="D299:G299"/>
    <mergeCell ref="I299:M299"/>
    <mergeCell ref="R299:V299"/>
    <mergeCell ref="Z299:AC299"/>
    <mergeCell ref="Q293:R294"/>
    <mergeCell ref="S293:T294"/>
    <mergeCell ref="U293:V294"/>
    <mergeCell ref="X293:Y294"/>
    <mergeCell ref="Z293:AA294"/>
    <mergeCell ref="AB293:AC294"/>
    <mergeCell ref="D293:D294"/>
    <mergeCell ref="F293:G294"/>
    <mergeCell ref="H293:I294"/>
    <mergeCell ref="J293:K294"/>
    <mergeCell ref="L293:M294"/>
    <mergeCell ref="D313:AD313"/>
    <mergeCell ref="D315:AD315"/>
    <mergeCell ref="D317:AD317"/>
    <mergeCell ref="D320:D322"/>
    <mergeCell ref="E320:E333"/>
    <mergeCell ref="F320:M320"/>
    <mergeCell ref="N320:N333"/>
    <mergeCell ref="O320:V320"/>
    <mergeCell ref="W320:W333"/>
    <mergeCell ref="X320:AD320"/>
    <mergeCell ref="O332:P333"/>
    <mergeCell ref="S321:T321"/>
    <mergeCell ref="U321:V321"/>
    <mergeCell ref="X321:Y321"/>
    <mergeCell ref="Z321:AA321"/>
    <mergeCell ref="AB321:AC321"/>
    <mergeCell ref="AD321:AD322"/>
    <mergeCell ref="F321:G321"/>
    <mergeCell ref="H321:I321"/>
    <mergeCell ref="J321:K321"/>
    <mergeCell ref="L321:M321"/>
    <mergeCell ref="O321:P321"/>
    <mergeCell ref="Q321:R321"/>
    <mergeCell ref="I340:O340"/>
    <mergeCell ref="R340:W340"/>
    <mergeCell ref="Y340:AD340"/>
    <mergeCell ref="A342:AG342"/>
    <mergeCell ref="D350:AD350"/>
    <mergeCell ref="D351:AD351"/>
    <mergeCell ref="AD332:AD333"/>
    <mergeCell ref="R337:V337"/>
    <mergeCell ref="AA337:AD337"/>
    <mergeCell ref="D338:G338"/>
    <mergeCell ref="I338:M338"/>
    <mergeCell ref="R338:V338"/>
    <mergeCell ref="Z338:AC338"/>
    <mergeCell ref="Q332:R333"/>
    <mergeCell ref="S332:T333"/>
    <mergeCell ref="U332:V333"/>
    <mergeCell ref="X332:Y333"/>
    <mergeCell ref="Z332:AA333"/>
    <mergeCell ref="AB332:AC333"/>
    <mergeCell ref="D332:D333"/>
    <mergeCell ref="F332:G333"/>
    <mergeCell ref="H332:I333"/>
    <mergeCell ref="J332:K333"/>
    <mergeCell ref="L332:M333"/>
    <mergeCell ref="D352:AD352"/>
    <mergeCell ref="D354:AD354"/>
    <mergeCell ref="D356:AD356"/>
    <mergeCell ref="D359:D361"/>
    <mergeCell ref="E359:E372"/>
    <mergeCell ref="F359:M359"/>
    <mergeCell ref="N359:N372"/>
    <mergeCell ref="O359:V359"/>
    <mergeCell ref="W359:W372"/>
    <mergeCell ref="X359:AD359"/>
    <mergeCell ref="O371:P372"/>
    <mergeCell ref="S360:T360"/>
    <mergeCell ref="U360:V360"/>
    <mergeCell ref="X360:Y360"/>
    <mergeCell ref="Z360:AA360"/>
    <mergeCell ref="AB360:AC360"/>
    <mergeCell ref="AD360:AD361"/>
    <mergeCell ref="F360:G360"/>
    <mergeCell ref="H360:I360"/>
    <mergeCell ref="J360:K360"/>
    <mergeCell ref="L360:M360"/>
    <mergeCell ref="O360:P360"/>
    <mergeCell ref="Q360:R360"/>
    <mergeCell ref="I379:O379"/>
    <mergeCell ref="R379:W379"/>
    <mergeCell ref="Y379:AD379"/>
    <mergeCell ref="A381:AG381"/>
    <mergeCell ref="D389:AD389"/>
    <mergeCell ref="D390:AD390"/>
    <mergeCell ref="AD371:AD372"/>
    <mergeCell ref="R376:V376"/>
    <mergeCell ref="AA376:AD376"/>
    <mergeCell ref="D377:G377"/>
    <mergeCell ref="I377:M377"/>
    <mergeCell ref="R377:V377"/>
    <mergeCell ref="Z377:AC377"/>
    <mergeCell ref="Q371:R372"/>
    <mergeCell ref="S371:T372"/>
    <mergeCell ref="U371:V372"/>
    <mergeCell ref="X371:Y372"/>
    <mergeCell ref="Z371:AA372"/>
    <mergeCell ref="AB371:AC372"/>
    <mergeCell ref="D371:D372"/>
    <mergeCell ref="F371:G372"/>
    <mergeCell ref="H371:I372"/>
    <mergeCell ref="J371:K372"/>
    <mergeCell ref="L371:M372"/>
    <mergeCell ref="D391:AD391"/>
    <mergeCell ref="D393:AD393"/>
    <mergeCell ref="D395:AD395"/>
    <mergeCell ref="D398:D400"/>
    <mergeCell ref="E398:E411"/>
    <mergeCell ref="F398:M398"/>
    <mergeCell ref="N398:N411"/>
    <mergeCell ref="O398:V398"/>
    <mergeCell ref="W398:W411"/>
    <mergeCell ref="X398:AD398"/>
    <mergeCell ref="O410:P411"/>
    <mergeCell ref="S399:T399"/>
    <mergeCell ref="U399:V399"/>
    <mergeCell ref="X399:Y399"/>
    <mergeCell ref="Z399:AA399"/>
    <mergeCell ref="AB399:AC399"/>
    <mergeCell ref="AD399:AD400"/>
    <mergeCell ref="F399:G399"/>
    <mergeCell ref="H399:I399"/>
    <mergeCell ref="J399:K399"/>
    <mergeCell ref="L399:M399"/>
    <mergeCell ref="O399:P399"/>
    <mergeCell ref="Q399:R399"/>
    <mergeCell ref="I418:O418"/>
    <mergeCell ref="R418:W418"/>
    <mergeCell ref="Y418:AD418"/>
    <mergeCell ref="A420:AG420"/>
    <mergeCell ref="D428:AD428"/>
    <mergeCell ref="D429:AD429"/>
    <mergeCell ref="AD410:AD411"/>
    <mergeCell ref="R415:V415"/>
    <mergeCell ref="AA415:AD415"/>
    <mergeCell ref="D416:G416"/>
    <mergeCell ref="I416:M416"/>
    <mergeCell ref="R416:V416"/>
    <mergeCell ref="Z416:AC416"/>
    <mergeCell ref="Q410:R411"/>
    <mergeCell ref="S410:T411"/>
    <mergeCell ref="U410:V411"/>
    <mergeCell ref="X410:Y411"/>
    <mergeCell ref="Z410:AA411"/>
    <mergeCell ref="AB410:AC411"/>
    <mergeCell ref="D410:D411"/>
    <mergeCell ref="F410:G411"/>
    <mergeCell ref="H410:I411"/>
    <mergeCell ref="J410:K411"/>
    <mergeCell ref="L410:M411"/>
    <mergeCell ref="D430:AD430"/>
    <mergeCell ref="D432:AD432"/>
    <mergeCell ref="D434:AD434"/>
    <mergeCell ref="D437:D439"/>
    <mergeCell ref="E437:E450"/>
    <mergeCell ref="F437:M437"/>
    <mergeCell ref="N437:N450"/>
    <mergeCell ref="O437:V437"/>
    <mergeCell ref="W437:W450"/>
    <mergeCell ref="X437:AD437"/>
    <mergeCell ref="O449:P450"/>
    <mergeCell ref="S438:T438"/>
    <mergeCell ref="U438:V438"/>
    <mergeCell ref="X438:Y438"/>
    <mergeCell ref="Z438:AA438"/>
    <mergeCell ref="AB438:AC438"/>
    <mergeCell ref="AD438:AD439"/>
    <mergeCell ref="F438:G438"/>
    <mergeCell ref="H438:I438"/>
    <mergeCell ref="J438:K438"/>
    <mergeCell ref="L438:M438"/>
    <mergeCell ref="O438:P438"/>
    <mergeCell ref="Q438:R438"/>
    <mergeCell ref="I457:O457"/>
    <mergeCell ref="R457:W457"/>
    <mergeCell ref="Y457:AD457"/>
    <mergeCell ref="A459:AG459"/>
    <mergeCell ref="D467:AD467"/>
    <mergeCell ref="D468:AD468"/>
    <mergeCell ref="AD449:AD450"/>
    <mergeCell ref="R454:V454"/>
    <mergeCell ref="AA454:AD454"/>
    <mergeCell ref="D455:G455"/>
    <mergeCell ref="I455:M455"/>
    <mergeCell ref="R455:V455"/>
    <mergeCell ref="Z455:AC455"/>
    <mergeCell ref="Q449:R450"/>
    <mergeCell ref="S449:T450"/>
    <mergeCell ref="U449:V450"/>
    <mergeCell ref="X449:Y450"/>
    <mergeCell ref="Z449:AA450"/>
    <mergeCell ref="AB449:AC450"/>
    <mergeCell ref="D449:D450"/>
    <mergeCell ref="F449:G450"/>
    <mergeCell ref="H449:I450"/>
    <mergeCell ref="J449:K450"/>
    <mergeCell ref="L449:M450"/>
    <mergeCell ref="D469:AD469"/>
    <mergeCell ref="D471:AD471"/>
    <mergeCell ref="D473:AD473"/>
    <mergeCell ref="D476:D478"/>
    <mergeCell ref="E476:E489"/>
    <mergeCell ref="F476:M476"/>
    <mergeCell ref="N476:N489"/>
    <mergeCell ref="O476:V476"/>
    <mergeCell ref="W476:W489"/>
    <mergeCell ref="X476:AD476"/>
    <mergeCell ref="S477:T477"/>
    <mergeCell ref="U477:V477"/>
    <mergeCell ref="X477:Y477"/>
    <mergeCell ref="Z477:AA477"/>
    <mergeCell ref="AB477:AC477"/>
    <mergeCell ref="AD477:AD478"/>
    <mergeCell ref="F477:G477"/>
    <mergeCell ref="H477:I477"/>
    <mergeCell ref="J477:K477"/>
    <mergeCell ref="L477:M477"/>
    <mergeCell ref="O477:P477"/>
    <mergeCell ref="Q477:R477"/>
    <mergeCell ref="I496:O496"/>
    <mergeCell ref="R496:W496"/>
    <mergeCell ref="Y496:AD496"/>
    <mergeCell ref="A498:AG498"/>
    <mergeCell ref="AD488:AD489"/>
    <mergeCell ref="R493:V493"/>
    <mergeCell ref="AA493:AD493"/>
    <mergeCell ref="D494:G494"/>
    <mergeCell ref="I494:M494"/>
    <mergeCell ref="R494:V494"/>
    <mergeCell ref="Z494:AC494"/>
    <mergeCell ref="Q488:R489"/>
    <mergeCell ref="S488:T489"/>
    <mergeCell ref="U488:V489"/>
    <mergeCell ref="X488:Y489"/>
    <mergeCell ref="Z488:AA489"/>
    <mergeCell ref="AB488:AC489"/>
    <mergeCell ref="D488:D489"/>
    <mergeCell ref="F488:G489"/>
    <mergeCell ref="H488:I489"/>
    <mergeCell ref="J488:K489"/>
    <mergeCell ref="L488:M489"/>
    <mergeCell ref="O488:P489"/>
    <mergeCell ref="D506:AD506"/>
    <mergeCell ref="D507:AD507"/>
    <mergeCell ref="D508:AD508"/>
    <mergeCell ref="D510:AD510"/>
    <mergeCell ref="D512:AD512"/>
    <mergeCell ref="D515:D517"/>
    <mergeCell ref="E515:E528"/>
    <mergeCell ref="F515:M515"/>
    <mergeCell ref="N515:N528"/>
    <mergeCell ref="O515:V515"/>
    <mergeCell ref="W515:W528"/>
    <mergeCell ref="X515:AD515"/>
    <mergeCell ref="F516:G516"/>
    <mergeCell ref="H516:I516"/>
    <mergeCell ref="J516:K516"/>
    <mergeCell ref="L516:M516"/>
    <mergeCell ref="O516:P516"/>
    <mergeCell ref="Q516:R516"/>
    <mergeCell ref="S516:T516"/>
    <mergeCell ref="U516:V516"/>
    <mergeCell ref="X516:Y516"/>
    <mergeCell ref="Z516:AA516"/>
    <mergeCell ref="AB516:AC516"/>
    <mergeCell ref="AD516:AD517"/>
    <mergeCell ref="I535:O535"/>
    <mergeCell ref="R535:W535"/>
    <mergeCell ref="Y535:AD535"/>
    <mergeCell ref="A537:AG537"/>
    <mergeCell ref="X527:Y528"/>
    <mergeCell ref="Z527:AA528"/>
    <mergeCell ref="AB527:AC528"/>
    <mergeCell ref="AD527:AD528"/>
    <mergeCell ref="R532:V532"/>
    <mergeCell ref="AA532:AD532"/>
    <mergeCell ref="D533:G533"/>
    <mergeCell ref="I533:M533"/>
    <mergeCell ref="R533:V533"/>
    <mergeCell ref="Z533:AC533"/>
    <mergeCell ref="D527:D528"/>
    <mergeCell ref="F527:G528"/>
    <mergeCell ref="H527:I528"/>
    <mergeCell ref="J527:K528"/>
    <mergeCell ref="L527:M528"/>
    <mergeCell ref="O527:P528"/>
    <mergeCell ref="Q527:R528"/>
    <mergeCell ref="S527:T528"/>
    <mergeCell ref="U527:V528"/>
    <mergeCell ref="D584:AD584"/>
    <mergeCell ref="D585:AD585"/>
    <mergeCell ref="D586:AD586"/>
    <mergeCell ref="D588:AD588"/>
    <mergeCell ref="D590:AD590"/>
    <mergeCell ref="D593:D595"/>
    <mergeCell ref="E593:E606"/>
    <mergeCell ref="F593:M593"/>
    <mergeCell ref="N593:N606"/>
    <mergeCell ref="O593:V593"/>
    <mergeCell ref="W593:W606"/>
    <mergeCell ref="X593:AD593"/>
    <mergeCell ref="F594:G594"/>
    <mergeCell ref="H594:I594"/>
    <mergeCell ref="J594:K594"/>
    <mergeCell ref="L594:M594"/>
    <mergeCell ref="O594:P594"/>
    <mergeCell ref="Q594:R594"/>
    <mergeCell ref="S594:T594"/>
    <mergeCell ref="U594:V594"/>
    <mergeCell ref="X594:Y594"/>
    <mergeCell ref="Z594:AA594"/>
    <mergeCell ref="AB594:AC594"/>
    <mergeCell ref="AD594:AD595"/>
    <mergeCell ref="X605:Y606"/>
    <mergeCell ref="Z605:AA606"/>
    <mergeCell ref="AB605:AC606"/>
    <mergeCell ref="AD605:AD606"/>
    <mergeCell ref="R610:V610"/>
    <mergeCell ref="AA610:AD610"/>
    <mergeCell ref="D611:G611"/>
    <mergeCell ref="I611:M611"/>
    <mergeCell ref="R611:V611"/>
    <mergeCell ref="Z611:AC611"/>
    <mergeCell ref="D605:D606"/>
    <mergeCell ref="F605:G606"/>
    <mergeCell ref="H605:I606"/>
    <mergeCell ref="J605:K606"/>
    <mergeCell ref="L605:M606"/>
    <mergeCell ref="O605:P606"/>
    <mergeCell ref="Q605:R606"/>
    <mergeCell ref="S605:T606"/>
    <mergeCell ref="U605:V606"/>
    <mergeCell ref="I613:O613"/>
    <mergeCell ref="R613:W613"/>
    <mergeCell ref="Y613:AD613"/>
    <mergeCell ref="A615:AG615"/>
    <mergeCell ref="D623:AD623"/>
    <mergeCell ref="D624:AD624"/>
    <mergeCell ref="D625:AD625"/>
    <mergeCell ref="D627:AD627"/>
    <mergeCell ref="D629:AD629"/>
    <mergeCell ref="D632:D634"/>
    <mergeCell ref="E632:E645"/>
    <mergeCell ref="F632:M632"/>
    <mergeCell ref="N632:N645"/>
    <mergeCell ref="O632:V632"/>
    <mergeCell ref="W632:W645"/>
    <mergeCell ref="X632:AD632"/>
    <mergeCell ref="F633:G633"/>
    <mergeCell ref="H633:I633"/>
    <mergeCell ref="J633:K633"/>
    <mergeCell ref="L633:M633"/>
    <mergeCell ref="O633:P633"/>
    <mergeCell ref="Q633:R633"/>
    <mergeCell ref="S633:T633"/>
    <mergeCell ref="U633:V633"/>
    <mergeCell ref="X633:Y633"/>
    <mergeCell ref="Z633:AA633"/>
    <mergeCell ref="AB633:AC633"/>
    <mergeCell ref="AD633:AD634"/>
    <mergeCell ref="D644:D645"/>
    <mergeCell ref="F644:G645"/>
    <mergeCell ref="H644:I645"/>
    <mergeCell ref="J644:K645"/>
    <mergeCell ref="L644:M645"/>
    <mergeCell ref="O644:P645"/>
    <mergeCell ref="Q644:R645"/>
    <mergeCell ref="S644:T645"/>
    <mergeCell ref="U644:V645"/>
    <mergeCell ref="X644:Y645"/>
    <mergeCell ref="Z644:AA645"/>
    <mergeCell ref="AB644:AC645"/>
    <mergeCell ref="AD644:AD645"/>
    <mergeCell ref="R649:V649"/>
    <mergeCell ref="AA649:AD649"/>
    <mergeCell ref="D650:G650"/>
    <mergeCell ref="I650:M650"/>
    <mergeCell ref="R650:V650"/>
    <mergeCell ref="Z650:AC650"/>
    <mergeCell ref="I652:O652"/>
    <mergeCell ref="R652:W652"/>
    <mergeCell ref="Y652:AD652"/>
    <mergeCell ref="A654:AG654"/>
    <mergeCell ref="D662:AD662"/>
    <mergeCell ref="D663:AD663"/>
    <mergeCell ref="D664:AD664"/>
    <mergeCell ref="D666:AD666"/>
    <mergeCell ref="D668:AD668"/>
    <mergeCell ref="D671:D673"/>
    <mergeCell ref="E671:E684"/>
    <mergeCell ref="F671:M671"/>
    <mergeCell ref="N671:N684"/>
    <mergeCell ref="O671:V671"/>
    <mergeCell ref="W671:W684"/>
    <mergeCell ref="X671:AD671"/>
    <mergeCell ref="F672:G672"/>
    <mergeCell ref="H672:I672"/>
    <mergeCell ref="J672:K672"/>
    <mergeCell ref="L672:M672"/>
    <mergeCell ref="O672:P672"/>
    <mergeCell ref="Q672:R672"/>
    <mergeCell ref="S672:T672"/>
    <mergeCell ref="U672:V672"/>
    <mergeCell ref="X672:Y672"/>
    <mergeCell ref="Z672:AA672"/>
    <mergeCell ref="AB672:AC672"/>
    <mergeCell ref="AD672:AD673"/>
    <mergeCell ref="D683:D684"/>
    <mergeCell ref="Z683:AA684"/>
    <mergeCell ref="AB683:AC684"/>
    <mergeCell ref="AD683:AD684"/>
    <mergeCell ref="R688:V688"/>
    <mergeCell ref="AA688:AD688"/>
    <mergeCell ref="D689:G689"/>
    <mergeCell ref="I689:M689"/>
    <mergeCell ref="R689:V689"/>
    <mergeCell ref="Z689:AC689"/>
    <mergeCell ref="F683:G684"/>
    <mergeCell ref="H683:I684"/>
    <mergeCell ref="J683:K684"/>
    <mergeCell ref="L683:M684"/>
    <mergeCell ref="O683:P684"/>
    <mergeCell ref="Q683:R684"/>
    <mergeCell ref="S683:T684"/>
    <mergeCell ref="U683:V684"/>
    <mergeCell ref="X683:Y684"/>
    <mergeCell ref="I691:O691"/>
    <mergeCell ref="R691:W691"/>
    <mergeCell ref="Y691:AD691"/>
    <mergeCell ref="A693:AG693"/>
    <mergeCell ref="D701:AD701"/>
    <mergeCell ref="D702:AD702"/>
    <mergeCell ref="D703:AD703"/>
    <mergeCell ref="D705:AD705"/>
    <mergeCell ref="D707:AD707"/>
    <mergeCell ref="D710:D712"/>
    <mergeCell ref="E710:E723"/>
    <mergeCell ref="F710:M710"/>
    <mergeCell ref="N710:N723"/>
    <mergeCell ref="O710:V710"/>
    <mergeCell ref="W710:W723"/>
    <mergeCell ref="X710:AD710"/>
    <mergeCell ref="F711:G711"/>
    <mergeCell ref="H711:I711"/>
    <mergeCell ref="J711:K711"/>
    <mergeCell ref="L711:M711"/>
    <mergeCell ref="O711:P711"/>
    <mergeCell ref="Q711:R711"/>
    <mergeCell ref="S711:T711"/>
    <mergeCell ref="U711:V711"/>
    <mergeCell ref="X711:Y711"/>
    <mergeCell ref="Z711:AA711"/>
    <mergeCell ref="AB711:AC711"/>
    <mergeCell ref="AD711:AD712"/>
    <mergeCell ref="D722:D723"/>
    <mergeCell ref="F722:G723"/>
    <mergeCell ref="H722:I723"/>
    <mergeCell ref="J722:K723"/>
    <mergeCell ref="L722:M723"/>
    <mergeCell ref="O722:P723"/>
    <mergeCell ref="Q722:R723"/>
    <mergeCell ref="S722:T723"/>
    <mergeCell ref="U722:V723"/>
    <mergeCell ref="X722:Y723"/>
    <mergeCell ref="Z722:AA723"/>
    <mergeCell ref="AB722:AC723"/>
    <mergeCell ref="AD722:AD723"/>
    <mergeCell ref="R727:V727"/>
    <mergeCell ref="AA727:AD727"/>
    <mergeCell ref="D728:G728"/>
    <mergeCell ref="I728:M728"/>
    <mergeCell ref="R728:V728"/>
    <mergeCell ref="Z728:AC728"/>
    <mergeCell ref="I730:O730"/>
    <mergeCell ref="R730:W730"/>
    <mergeCell ref="Y730:AD730"/>
    <mergeCell ref="A732:AG732"/>
    <mergeCell ref="D740:AD740"/>
    <mergeCell ref="D741:AD741"/>
    <mergeCell ref="D742:AD742"/>
    <mergeCell ref="D744:AD744"/>
    <mergeCell ref="D746:AD746"/>
    <mergeCell ref="D749:D751"/>
    <mergeCell ref="E749:E762"/>
    <mergeCell ref="F749:M749"/>
    <mergeCell ref="N749:N762"/>
    <mergeCell ref="O749:V749"/>
    <mergeCell ref="W749:W762"/>
    <mergeCell ref="X749:AD749"/>
    <mergeCell ref="F750:G750"/>
    <mergeCell ref="H750:I750"/>
    <mergeCell ref="J750:K750"/>
    <mergeCell ref="L750:M750"/>
    <mergeCell ref="O750:P750"/>
    <mergeCell ref="Q750:R750"/>
    <mergeCell ref="S750:T750"/>
    <mergeCell ref="U750:V750"/>
    <mergeCell ref="X750:Y750"/>
    <mergeCell ref="Z750:AA750"/>
    <mergeCell ref="AB750:AC750"/>
    <mergeCell ref="AD750:AD751"/>
    <mergeCell ref="D761:D762"/>
    <mergeCell ref="I769:O769"/>
    <mergeCell ref="R769:W769"/>
    <mergeCell ref="Y769:AD769"/>
    <mergeCell ref="A771:AG771"/>
    <mergeCell ref="Z761:AA762"/>
    <mergeCell ref="AB761:AC762"/>
    <mergeCell ref="AD761:AD762"/>
    <mergeCell ref="R766:V766"/>
    <mergeCell ref="AA766:AD766"/>
    <mergeCell ref="D767:G767"/>
    <mergeCell ref="I767:M767"/>
    <mergeCell ref="R767:V767"/>
    <mergeCell ref="Z767:AC767"/>
    <mergeCell ref="F761:G762"/>
    <mergeCell ref="H761:I762"/>
    <mergeCell ref="J761:K762"/>
    <mergeCell ref="L761:M762"/>
    <mergeCell ref="O761:P762"/>
    <mergeCell ref="Q761:R762"/>
    <mergeCell ref="S761:T762"/>
    <mergeCell ref="U761:V762"/>
    <mergeCell ref="X761:Y762"/>
  </mergeCells>
  <pageMargins left="0.17" right="0.2" top="0.38" bottom="0.25" header="0.26" footer="0.44"/>
  <pageSetup scale="95" orientation="landscape" r:id="rId1"/>
  <headerFooter>
    <oddFooter>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3 rd FA 1</vt:lpstr>
      <vt:lpstr>Sheet3</vt:lpstr>
    </vt:vector>
  </TitlesOfParts>
  <Company>MLC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india</cp:lastModifiedBy>
  <cp:lastPrinted>2017-03-21T07:14:15Z</cp:lastPrinted>
  <dcterms:created xsi:type="dcterms:W3CDTF">2014-10-21T03:08:45Z</dcterms:created>
  <dcterms:modified xsi:type="dcterms:W3CDTF">2017-03-22T04:41:54Z</dcterms:modified>
</cp:coreProperties>
</file>