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SECTION A" sheetId="5" r:id="rId1"/>
    <sheet name="SECTION B" sheetId="1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X1821" i="5"/>
  <c r="AA1820"/>
  <c r="Z1820"/>
  <c r="Y1820"/>
  <c r="X1820"/>
  <c r="V1820"/>
  <c r="U1820"/>
  <c r="T1820"/>
  <c r="L1820"/>
  <c r="AB1820" s="1"/>
  <c r="AC1820" s="1"/>
  <c r="AA1819"/>
  <c r="Z1819"/>
  <c r="Y1819"/>
  <c r="X1819"/>
  <c r="V1819"/>
  <c r="U1819"/>
  <c r="T1819"/>
  <c r="L1819"/>
  <c r="AB1819" s="1"/>
  <c r="AC1819" s="1"/>
  <c r="AA1818"/>
  <c r="Z1818"/>
  <c r="Y1818"/>
  <c r="X1818"/>
  <c r="V1818"/>
  <c r="U1818"/>
  <c r="T1818"/>
  <c r="L1818"/>
  <c r="AB1818" s="1"/>
  <c r="AC1818" s="1"/>
  <c r="AA1817"/>
  <c r="Z1817"/>
  <c r="Y1817"/>
  <c r="X1817"/>
  <c r="V1817"/>
  <c r="U1817"/>
  <c r="T1817"/>
  <c r="L1817"/>
  <c r="AB1817" s="1"/>
  <c r="AC1817" s="1"/>
  <c r="AA1816"/>
  <c r="Z1816"/>
  <c r="Y1816"/>
  <c r="X1816"/>
  <c r="V1816"/>
  <c r="U1816"/>
  <c r="T1816"/>
  <c r="L1816"/>
  <c r="AB1816" s="1"/>
  <c r="AC1816" s="1"/>
  <c r="AA1815"/>
  <c r="Z1815"/>
  <c r="Y1815"/>
  <c r="X1815"/>
  <c r="V1815"/>
  <c r="U1815"/>
  <c r="T1815"/>
  <c r="L1815"/>
  <c r="AB1815" s="1"/>
  <c r="AC1815" s="1"/>
  <c r="AA1814"/>
  <c r="Z1814"/>
  <c r="Y1814"/>
  <c r="X1814"/>
  <c r="V1814"/>
  <c r="U1814"/>
  <c r="T1814"/>
  <c r="L1814"/>
  <c r="AB1814" s="1"/>
  <c r="AC1814" s="1"/>
  <c r="AA1813"/>
  <c r="Z1813"/>
  <c r="Y1813"/>
  <c r="X1813"/>
  <c r="V1813"/>
  <c r="U1813"/>
  <c r="T1813"/>
  <c r="L1813"/>
  <c r="AB1813" s="1"/>
  <c r="AC1813" s="1"/>
  <c r="AA1782"/>
  <c r="Z1782"/>
  <c r="Y1782"/>
  <c r="X1782"/>
  <c r="U1782"/>
  <c r="L1782"/>
  <c r="AB1782" s="1"/>
  <c r="AC1782" s="1"/>
  <c r="AA1781"/>
  <c r="Z1781"/>
  <c r="Y1781"/>
  <c r="X1781"/>
  <c r="U1781"/>
  <c r="L1781"/>
  <c r="AB1781" s="1"/>
  <c r="AC1781" s="1"/>
  <c r="AA1780"/>
  <c r="Z1780"/>
  <c r="Y1780"/>
  <c r="X1780"/>
  <c r="U1780"/>
  <c r="L1780"/>
  <c r="AB1780" s="1"/>
  <c r="AC1780" s="1"/>
  <c r="AA1779"/>
  <c r="Z1779"/>
  <c r="Y1779"/>
  <c r="X1779"/>
  <c r="U1779"/>
  <c r="L1779"/>
  <c r="AB1779" s="1"/>
  <c r="AC1779" s="1"/>
  <c r="AA1778"/>
  <c r="Z1778"/>
  <c r="Y1778"/>
  <c r="X1778"/>
  <c r="U1778"/>
  <c r="L1778"/>
  <c r="AB1778" s="1"/>
  <c r="AC1778" s="1"/>
  <c r="AA1777"/>
  <c r="Z1777"/>
  <c r="Y1777"/>
  <c r="X1777"/>
  <c r="U1777"/>
  <c r="L1777"/>
  <c r="AB1777" s="1"/>
  <c r="AC1777" s="1"/>
  <c r="AA1776"/>
  <c r="Z1776"/>
  <c r="Y1776"/>
  <c r="X1776"/>
  <c r="U1776"/>
  <c r="L1776"/>
  <c r="AB1776" s="1"/>
  <c r="AC1776" s="1"/>
  <c r="AA1775"/>
  <c r="Z1775"/>
  <c r="Y1775"/>
  <c r="X1775"/>
  <c r="U1775"/>
  <c r="L1775"/>
  <c r="AB1775" s="1"/>
  <c r="AC1775" s="1"/>
  <c r="AA1745"/>
  <c r="Z1745"/>
  <c r="Y1745"/>
  <c r="X1745"/>
  <c r="V1745"/>
  <c r="U1745"/>
  <c r="T1745"/>
  <c r="L1745"/>
  <c r="AB1745" s="1"/>
  <c r="AC1745" s="1"/>
  <c r="AA1744"/>
  <c r="Z1744"/>
  <c r="Y1744"/>
  <c r="X1744"/>
  <c r="V1744"/>
  <c r="U1744"/>
  <c r="T1744"/>
  <c r="L1744"/>
  <c r="AB1744" s="1"/>
  <c r="AC1744" s="1"/>
  <c r="AA1743"/>
  <c r="Z1743"/>
  <c r="Y1743"/>
  <c r="X1743"/>
  <c r="V1743"/>
  <c r="U1743"/>
  <c r="T1743"/>
  <c r="L1743"/>
  <c r="AB1743" s="1"/>
  <c r="AC1743" s="1"/>
  <c r="AA1742"/>
  <c r="Z1742"/>
  <c r="Y1742"/>
  <c r="X1742"/>
  <c r="V1742"/>
  <c r="U1742"/>
  <c r="T1742"/>
  <c r="L1742"/>
  <c r="AB1742" s="1"/>
  <c r="AC1742" s="1"/>
  <c r="AA1741"/>
  <c r="Z1741"/>
  <c r="Y1741"/>
  <c r="X1741"/>
  <c r="V1741"/>
  <c r="U1741"/>
  <c r="T1741"/>
  <c r="L1741"/>
  <c r="AB1741" s="1"/>
  <c r="AC1741" s="1"/>
  <c r="AA1740"/>
  <c r="Z1740"/>
  <c r="Y1740"/>
  <c r="X1740"/>
  <c r="V1740"/>
  <c r="U1740"/>
  <c r="T1740"/>
  <c r="L1740"/>
  <c r="AB1740" s="1"/>
  <c r="AC1740" s="1"/>
  <c r="AA1739"/>
  <c r="Z1739"/>
  <c r="Y1739"/>
  <c r="X1739"/>
  <c r="V1739"/>
  <c r="U1739"/>
  <c r="T1739"/>
  <c r="L1739"/>
  <c r="AB1739" s="1"/>
  <c r="AC1739" s="1"/>
  <c r="AA1738"/>
  <c r="Z1738"/>
  <c r="Y1738"/>
  <c r="X1738"/>
  <c r="V1738"/>
  <c r="U1738"/>
  <c r="T1738"/>
  <c r="L1738"/>
  <c r="AB1738" s="1"/>
  <c r="AC1738" s="1"/>
  <c r="AA1706"/>
  <c r="Z1706"/>
  <c r="Y1706"/>
  <c r="X1706"/>
  <c r="V1706"/>
  <c r="U1706"/>
  <c r="T1706"/>
  <c r="L1706"/>
  <c r="AB1706" s="1"/>
  <c r="AC1706" s="1"/>
  <c r="AA1705"/>
  <c r="Z1705"/>
  <c r="Y1705"/>
  <c r="X1705"/>
  <c r="V1705"/>
  <c r="U1705"/>
  <c r="T1705"/>
  <c r="L1705"/>
  <c r="AB1705" s="1"/>
  <c r="AC1705" s="1"/>
  <c r="AA1704"/>
  <c r="Z1704"/>
  <c r="Y1704"/>
  <c r="X1704"/>
  <c r="V1704"/>
  <c r="U1704"/>
  <c r="T1704"/>
  <c r="L1704"/>
  <c r="AB1704" s="1"/>
  <c r="AC1704" s="1"/>
  <c r="AA1703"/>
  <c r="Z1703"/>
  <c r="Y1703"/>
  <c r="X1703"/>
  <c r="V1703"/>
  <c r="U1703"/>
  <c r="T1703"/>
  <c r="L1703"/>
  <c r="AB1703" s="1"/>
  <c r="AC1703" s="1"/>
  <c r="AA1702"/>
  <c r="Z1702"/>
  <c r="Y1702"/>
  <c r="X1702"/>
  <c r="V1702"/>
  <c r="U1702"/>
  <c r="T1702"/>
  <c r="L1702"/>
  <c r="AB1702" s="1"/>
  <c r="AC1702" s="1"/>
  <c r="AA1701"/>
  <c r="Z1701"/>
  <c r="Y1701"/>
  <c r="X1701"/>
  <c r="V1701"/>
  <c r="U1701"/>
  <c r="T1701"/>
  <c r="L1701"/>
  <c r="AB1701" s="1"/>
  <c r="AC1701" s="1"/>
  <c r="AA1700"/>
  <c r="Z1700"/>
  <c r="Y1700"/>
  <c r="X1700"/>
  <c r="V1700"/>
  <c r="U1700"/>
  <c r="T1700"/>
  <c r="L1700"/>
  <c r="AB1700" s="1"/>
  <c r="AC1700" s="1"/>
  <c r="AA1699"/>
  <c r="Z1699"/>
  <c r="Y1699"/>
  <c r="X1699"/>
  <c r="V1699"/>
  <c r="U1699"/>
  <c r="T1699"/>
  <c r="L1699"/>
  <c r="AB1699" s="1"/>
  <c r="AC1699" s="1"/>
  <c r="AA1669"/>
  <c r="Z1669"/>
  <c r="Y1669"/>
  <c r="X1669"/>
  <c r="V1669"/>
  <c r="U1669"/>
  <c r="T1669"/>
  <c r="L1669"/>
  <c r="AB1669" s="1"/>
  <c r="AC1669" s="1"/>
  <c r="AA1668"/>
  <c r="Z1668"/>
  <c r="Y1668"/>
  <c r="X1668"/>
  <c r="V1668"/>
  <c r="U1668"/>
  <c r="T1668"/>
  <c r="L1668"/>
  <c r="AB1668" s="1"/>
  <c r="AC1668" s="1"/>
  <c r="AA1667"/>
  <c r="Z1667"/>
  <c r="Y1667"/>
  <c r="X1667"/>
  <c r="V1667"/>
  <c r="U1667"/>
  <c r="T1667"/>
  <c r="L1667"/>
  <c r="AB1667" s="1"/>
  <c r="AC1667" s="1"/>
  <c r="AA1666"/>
  <c r="Z1666"/>
  <c r="Y1666"/>
  <c r="X1666"/>
  <c r="V1666"/>
  <c r="U1666"/>
  <c r="T1666"/>
  <c r="L1666"/>
  <c r="AB1666" s="1"/>
  <c r="AC1666" s="1"/>
  <c r="AA1665"/>
  <c r="Z1665"/>
  <c r="Y1665"/>
  <c r="X1665"/>
  <c r="V1665"/>
  <c r="U1665"/>
  <c r="T1665"/>
  <c r="L1665"/>
  <c r="AB1665" s="1"/>
  <c r="AC1665" s="1"/>
  <c r="AA1664"/>
  <c r="Z1664"/>
  <c r="Y1664"/>
  <c r="X1664"/>
  <c r="V1664"/>
  <c r="U1664"/>
  <c r="T1664"/>
  <c r="L1664"/>
  <c r="AB1664" s="1"/>
  <c r="AC1664" s="1"/>
  <c r="AA1663"/>
  <c r="Z1663"/>
  <c r="Y1663"/>
  <c r="X1663"/>
  <c r="V1663"/>
  <c r="U1663"/>
  <c r="T1663"/>
  <c r="L1663"/>
  <c r="AB1663" s="1"/>
  <c r="AC1663" s="1"/>
  <c r="AA1662"/>
  <c r="Z1662"/>
  <c r="Y1662"/>
  <c r="X1662"/>
  <c r="V1662"/>
  <c r="U1662"/>
  <c r="T1662"/>
  <c r="L1662"/>
  <c r="AB1662" s="1"/>
  <c r="AC1662" s="1"/>
  <c r="X1631"/>
  <c r="Z1630"/>
  <c r="AA1630" s="1"/>
  <c r="X1630"/>
  <c r="Y1630" s="1"/>
  <c r="U1630"/>
  <c r="V1630" s="1"/>
  <c r="T1630"/>
  <c r="L1630"/>
  <c r="AB1630" s="1"/>
  <c r="AC1630" s="1"/>
  <c r="Z1629"/>
  <c r="AA1629" s="1"/>
  <c r="X1629"/>
  <c r="Y1629" s="1"/>
  <c r="U1629"/>
  <c r="V1629" s="1"/>
  <c r="T1629"/>
  <c r="L1629"/>
  <c r="AB1629" s="1"/>
  <c r="AC1629" s="1"/>
  <c r="Z1628"/>
  <c r="AA1628" s="1"/>
  <c r="X1628"/>
  <c r="Y1628" s="1"/>
  <c r="U1628"/>
  <c r="V1628" s="1"/>
  <c r="T1628"/>
  <c r="L1628"/>
  <c r="AB1628" s="1"/>
  <c r="AC1628" s="1"/>
  <c r="Z1627"/>
  <c r="AA1627" s="1"/>
  <c r="X1627"/>
  <c r="Y1627" s="1"/>
  <c r="U1627"/>
  <c r="V1627" s="1"/>
  <c r="T1627"/>
  <c r="L1627"/>
  <c r="AB1627" s="1"/>
  <c r="AC1627" s="1"/>
  <c r="Z1626"/>
  <c r="AA1626" s="1"/>
  <c r="X1626"/>
  <c r="Y1626" s="1"/>
  <c r="U1626"/>
  <c r="V1626" s="1"/>
  <c r="T1626"/>
  <c r="L1626"/>
  <c r="AB1626" s="1"/>
  <c r="AC1626" s="1"/>
  <c r="Z1625"/>
  <c r="AA1625" s="1"/>
  <c r="X1625"/>
  <c r="Y1625" s="1"/>
  <c r="U1625"/>
  <c r="V1625" s="1"/>
  <c r="T1625"/>
  <c r="L1625"/>
  <c r="AB1625" s="1"/>
  <c r="AC1625" s="1"/>
  <c r="Z1624"/>
  <c r="AA1624" s="1"/>
  <c r="X1624"/>
  <c r="Y1624" s="1"/>
  <c r="U1624"/>
  <c r="V1624" s="1"/>
  <c r="T1624"/>
  <c r="L1624"/>
  <c r="AB1624" s="1"/>
  <c r="AC1624" s="1"/>
  <c r="Z1623"/>
  <c r="AA1623" s="1"/>
  <c r="X1623"/>
  <c r="Y1623" s="1"/>
  <c r="U1623"/>
  <c r="V1623" s="1"/>
  <c r="T1623"/>
  <c r="L1623"/>
  <c r="AB1623" s="1"/>
  <c r="AC1623" s="1"/>
  <c r="X1594"/>
  <c r="AA1593"/>
  <c r="Z1593"/>
  <c r="Y1593"/>
  <c r="X1593"/>
  <c r="V1593"/>
  <c r="U1593"/>
  <c r="T1593"/>
  <c r="L1593"/>
  <c r="AB1593" s="1"/>
  <c r="AC1593" s="1"/>
  <c r="AA1592"/>
  <c r="Z1592"/>
  <c r="Y1592"/>
  <c r="X1592"/>
  <c r="V1592"/>
  <c r="U1592"/>
  <c r="T1592"/>
  <c r="L1592"/>
  <c r="AB1592" s="1"/>
  <c r="AC1592" s="1"/>
  <c r="AA1591"/>
  <c r="Z1591"/>
  <c r="Y1591"/>
  <c r="X1591"/>
  <c r="V1591"/>
  <c r="U1591"/>
  <c r="T1591"/>
  <c r="L1591"/>
  <c r="AB1591" s="1"/>
  <c r="AC1591" s="1"/>
  <c r="AA1590"/>
  <c r="Z1590"/>
  <c r="Y1590"/>
  <c r="X1590"/>
  <c r="V1590"/>
  <c r="U1590"/>
  <c r="T1590"/>
  <c r="L1590"/>
  <c r="AB1590" s="1"/>
  <c r="AC1590" s="1"/>
  <c r="AA1589"/>
  <c r="Z1589"/>
  <c r="Y1589"/>
  <c r="X1589"/>
  <c r="V1589"/>
  <c r="U1589"/>
  <c r="T1589"/>
  <c r="L1589"/>
  <c r="AB1589" s="1"/>
  <c r="AC1589" s="1"/>
  <c r="AA1588"/>
  <c r="Z1588"/>
  <c r="Y1588"/>
  <c r="X1588"/>
  <c r="V1588"/>
  <c r="U1588"/>
  <c r="T1588"/>
  <c r="L1588"/>
  <c r="AB1588" s="1"/>
  <c r="AC1588" s="1"/>
  <c r="AA1587"/>
  <c r="Z1587"/>
  <c r="Y1587"/>
  <c r="X1587"/>
  <c r="V1587"/>
  <c r="U1587"/>
  <c r="T1587"/>
  <c r="L1587"/>
  <c r="AB1587" s="1"/>
  <c r="AC1587" s="1"/>
  <c r="AA1586"/>
  <c r="Z1586"/>
  <c r="Y1586"/>
  <c r="X1586"/>
  <c r="V1586"/>
  <c r="U1586"/>
  <c r="T1586"/>
  <c r="L1586"/>
  <c r="AB1586" s="1"/>
  <c r="AC1586" s="1"/>
  <c r="AA1554"/>
  <c r="Z1554"/>
  <c r="Y1554"/>
  <c r="X1554"/>
  <c r="V1554"/>
  <c r="U1554"/>
  <c r="T1554"/>
  <c r="L1554"/>
  <c r="AB1554" s="1"/>
  <c r="AC1554" s="1"/>
  <c r="AA1553"/>
  <c r="Z1553"/>
  <c r="Y1553"/>
  <c r="X1553"/>
  <c r="V1553"/>
  <c r="U1553"/>
  <c r="T1553"/>
  <c r="L1553"/>
  <c r="AB1553" s="1"/>
  <c r="AC1553" s="1"/>
  <c r="AA1552"/>
  <c r="Z1552"/>
  <c r="Y1552"/>
  <c r="X1552"/>
  <c r="V1552"/>
  <c r="U1552"/>
  <c r="T1552"/>
  <c r="L1552"/>
  <c r="AB1552" s="1"/>
  <c r="AC1552" s="1"/>
  <c r="AA1551"/>
  <c r="Z1551"/>
  <c r="Y1551"/>
  <c r="X1551"/>
  <c r="V1551"/>
  <c r="U1551"/>
  <c r="T1551"/>
  <c r="L1551"/>
  <c r="AB1551" s="1"/>
  <c r="AC1551" s="1"/>
  <c r="AA1550"/>
  <c r="Z1550"/>
  <c r="Y1550"/>
  <c r="X1550"/>
  <c r="V1550"/>
  <c r="U1550"/>
  <c r="T1550"/>
  <c r="L1550"/>
  <c r="AB1550" s="1"/>
  <c r="AC1550" s="1"/>
  <c r="AA1549"/>
  <c r="Z1549"/>
  <c r="Y1549"/>
  <c r="X1549"/>
  <c r="V1549"/>
  <c r="U1549"/>
  <c r="T1549"/>
  <c r="L1549"/>
  <c r="AB1549" s="1"/>
  <c r="AC1549" s="1"/>
  <c r="AA1548"/>
  <c r="Z1548"/>
  <c r="Y1548"/>
  <c r="X1548"/>
  <c r="V1548"/>
  <c r="U1548"/>
  <c r="T1548"/>
  <c r="L1548"/>
  <c r="AB1548" s="1"/>
  <c r="AC1548" s="1"/>
  <c r="AA1547"/>
  <c r="Z1547"/>
  <c r="Y1547"/>
  <c r="X1547"/>
  <c r="V1547"/>
  <c r="U1547"/>
  <c r="T1547"/>
  <c r="L1547"/>
  <c r="AB1547" s="1"/>
  <c r="AC1547" s="1"/>
  <c r="AA1517"/>
  <c r="Z1517"/>
  <c r="Y1517"/>
  <c r="X1517"/>
  <c r="V1517"/>
  <c r="U1517"/>
  <c r="T1517"/>
  <c r="L1517"/>
  <c r="AB1517" s="1"/>
  <c r="AC1517" s="1"/>
  <c r="AA1516"/>
  <c r="Z1516"/>
  <c r="Y1516"/>
  <c r="X1516"/>
  <c r="V1516"/>
  <c r="U1516"/>
  <c r="T1516"/>
  <c r="L1516"/>
  <c r="AB1516" s="1"/>
  <c r="AC1516" s="1"/>
  <c r="AA1515"/>
  <c r="Z1515"/>
  <c r="Y1515"/>
  <c r="X1515"/>
  <c r="V1515"/>
  <c r="U1515"/>
  <c r="T1515"/>
  <c r="L1515"/>
  <c r="AB1515" s="1"/>
  <c r="AC1515" s="1"/>
  <c r="AA1514"/>
  <c r="Z1514"/>
  <c r="Y1514"/>
  <c r="X1514"/>
  <c r="V1514"/>
  <c r="U1514"/>
  <c r="T1514"/>
  <c r="L1514"/>
  <c r="AB1514" s="1"/>
  <c r="AC1514" s="1"/>
  <c r="AA1513"/>
  <c r="Z1513"/>
  <c r="Y1513"/>
  <c r="X1513"/>
  <c r="V1513"/>
  <c r="U1513"/>
  <c r="T1513"/>
  <c r="L1513"/>
  <c r="AB1513" s="1"/>
  <c r="AC1513" s="1"/>
  <c r="AA1512"/>
  <c r="Z1512"/>
  <c r="Y1512"/>
  <c r="X1512"/>
  <c r="V1512"/>
  <c r="U1512"/>
  <c r="T1512"/>
  <c r="L1512"/>
  <c r="AB1512" s="1"/>
  <c r="AC1512" s="1"/>
  <c r="AA1511"/>
  <c r="Z1511"/>
  <c r="Y1511"/>
  <c r="X1511"/>
  <c r="V1511"/>
  <c r="U1511"/>
  <c r="T1511"/>
  <c r="L1511"/>
  <c r="AB1511" s="1"/>
  <c r="AC1511" s="1"/>
  <c r="AA1510"/>
  <c r="Z1510"/>
  <c r="Y1510"/>
  <c r="X1510"/>
  <c r="V1510"/>
  <c r="U1510"/>
  <c r="T1510"/>
  <c r="L1510"/>
  <c r="AB1510" s="1"/>
  <c r="AC1510" s="1"/>
  <c r="AA1478"/>
  <c r="Z1478"/>
  <c r="Y1478"/>
  <c r="X1478"/>
  <c r="V1478"/>
  <c r="U1478"/>
  <c r="T1478"/>
  <c r="L1478"/>
  <c r="AB1478" s="1"/>
  <c r="AC1478" s="1"/>
  <c r="AA1477"/>
  <c r="Z1477"/>
  <c r="Y1477"/>
  <c r="X1477"/>
  <c r="V1477"/>
  <c r="U1477"/>
  <c r="T1477"/>
  <c r="L1477"/>
  <c r="AB1477" s="1"/>
  <c r="AC1477" s="1"/>
  <c r="AA1476"/>
  <c r="Z1476"/>
  <c r="Y1476"/>
  <c r="X1476"/>
  <c r="V1476"/>
  <c r="U1476"/>
  <c r="T1476"/>
  <c r="L1476"/>
  <c r="AB1476" s="1"/>
  <c r="AC1476" s="1"/>
  <c r="AA1475"/>
  <c r="Z1475"/>
  <c r="Y1475"/>
  <c r="X1475"/>
  <c r="V1475"/>
  <c r="U1475"/>
  <c r="T1475"/>
  <c r="L1475"/>
  <c r="AB1475" s="1"/>
  <c r="AC1475" s="1"/>
  <c r="AA1474"/>
  <c r="Z1474"/>
  <c r="Y1474"/>
  <c r="X1474"/>
  <c r="V1474"/>
  <c r="U1474"/>
  <c r="T1474"/>
  <c r="L1474"/>
  <c r="AB1474" s="1"/>
  <c r="AC1474" s="1"/>
  <c r="AA1473"/>
  <c r="Z1473"/>
  <c r="Y1473"/>
  <c r="X1473"/>
  <c r="V1473"/>
  <c r="U1473"/>
  <c r="T1473"/>
  <c r="L1473"/>
  <c r="AB1473" s="1"/>
  <c r="AC1473" s="1"/>
  <c r="AA1472"/>
  <c r="Z1472"/>
  <c r="Y1472"/>
  <c r="X1472"/>
  <c r="V1472"/>
  <c r="U1472"/>
  <c r="T1472"/>
  <c r="L1472"/>
  <c r="AB1472" s="1"/>
  <c r="AC1472" s="1"/>
  <c r="AA1471"/>
  <c r="Z1471"/>
  <c r="Y1471"/>
  <c r="X1471"/>
  <c r="V1471"/>
  <c r="U1471"/>
  <c r="T1471"/>
  <c r="L1471"/>
  <c r="AB1471" s="1"/>
  <c r="AC1471" s="1"/>
  <c r="AA1441"/>
  <c r="Z1441"/>
  <c r="Y1441"/>
  <c r="X1441"/>
  <c r="V1441"/>
  <c r="U1441"/>
  <c r="T1441"/>
  <c r="L1441"/>
  <c r="AB1441" s="1"/>
  <c r="AC1441" s="1"/>
  <c r="AA1440"/>
  <c r="Z1440"/>
  <c r="Y1440"/>
  <c r="X1440"/>
  <c r="V1440"/>
  <c r="U1440"/>
  <c r="T1440"/>
  <c r="L1440"/>
  <c r="AB1440" s="1"/>
  <c r="AC1440" s="1"/>
  <c r="AA1439"/>
  <c r="Z1439"/>
  <c r="Y1439"/>
  <c r="X1439"/>
  <c r="V1439"/>
  <c r="U1439"/>
  <c r="T1439"/>
  <c r="L1439"/>
  <c r="AB1439" s="1"/>
  <c r="AC1439" s="1"/>
  <c r="AA1438"/>
  <c r="Z1438"/>
  <c r="Y1438"/>
  <c r="X1438"/>
  <c r="V1438"/>
  <c r="U1438"/>
  <c r="T1438"/>
  <c r="L1438"/>
  <c r="AB1438" s="1"/>
  <c r="AC1438" s="1"/>
  <c r="AA1437"/>
  <c r="Z1437"/>
  <c r="Y1437"/>
  <c r="X1437"/>
  <c r="V1437"/>
  <c r="U1437"/>
  <c r="T1437"/>
  <c r="L1437"/>
  <c r="AB1437" s="1"/>
  <c r="AC1437" s="1"/>
  <c r="AA1436"/>
  <c r="Z1436"/>
  <c r="Y1436"/>
  <c r="X1436"/>
  <c r="V1436"/>
  <c r="U1436"/>
  <c r="T1436"/>
  <c r="L1436"/>
  <c r="AB1436" s="1"/>
  <c r="AC1436" s="1"/>
  <c r="AA1435"/>
  <c r="Z1435"/>
  <c r="Y1435"/>
  <c r="X1435"/>
  <c r="V1435"/>
  <c r="U1435"/>
  <c r="T1435"/>
  <c r="L1435"/>
  <c r="AB1435" s="1"/>
  <c r="AC1435" s="1"/>
  <c r="AA1434"/>
  <c r="Z1434"/>
  <c r="Y1434"/>
  <c r="X1434"/>
  <c r="V1434"/>
  <c r="U1434"/>
  <c r="T1434"/>
  <c r="L1434"/>
  <c r="AB1434" s="1"/>
  <c r="AC1434" s="1"/>
  <c r="AA1402"/>
  <c r="Z1402"/>
  <c r="Y1402"/>
  <c r="X1402"/>
  <c r="V1402"/>
  <c r="U1402"/>
  <c r="T1402"/>
  <c r="L1402"/>
  <c r="AB1402" s="1"/>
  <c r="AC1402" s="1"/>
  <c r="AA1401"/>
  <c r="Z1401"/>
  <c r="Y1401"/>
  <c r="X1401"/>
  <c r="V1401"/>
  <c r="U1401"/>
  <c r="T1401"/>
  <c r="L1401"/>
  <c r="AB1401" s="1"/>
  <c r="AC1401" s="1"/>
  <c r="AA1400"/>
  <c r="Z1400"/>
  <c r="Y1400"/>
  <c r="X1400"/>
  <c r="V1400"/>
  <c r="U1400"/>
  <c r="T1400"/>
  <c r="L1400"/>
  <c r="AB1400" s="1"/>
  <c r="AC1400" s="1"/>
  <c r="AA1399"/>
  <c r="Z1399"/>
  <c r="Y1399"/>
  <c r="X1399"/>
  <c r="V1399"/>
  <c r="U1399"/>
  <c r="T1399"/>
  <c r="L1399"/>
  <c r="AB1399" s="1"/>
  <c r="AC1399" s="1"/>
  <c r="AA1398"/>
  <c r="Z1398"/>
  <c r="Y1398"/>
  <c r="X1398"/>
  <c r="V1398"/>
  <c r="U1398"/>
  <c r="T1398"/>
  <c r="L1398"/>
  <c r="AB1398" s="1"/>
  <c r="AC1398" s="1"/>
  <c r="AA1397"/>
  <c r="Z1397"/>
  <c r="Y1397"/>
  <c r="X1397"/>
  <c r="V1397"/>
  <c r="U1397"/>
  <c r="T1397"/>
  <c r="L1397"/>
  <c r="AB1397" s="1"/>
  <c r="AC1397" s="1"/>
  <c r="AA1396"/>
  <c r="Z1396"/>
  <c r="Y1396"/>
  <c r="X1396"/>
  <c r="V1396"/>
  <c r="U1396"/>
  <c r="T1396"/>
  <c r="L1396"/>
  <c r="AB1396" s="1"/>
  <c r="AC1396" s="1"/>
  <c r="AA1395"/>
  <c r="Z1395"/>
  <c r="Y1395"/>
  <c r="X1395"/>
  <c r="V1395"/>
  <c r="U1395"/>
  <c r="T1395"/>
  <c r="L1395"/>
  <c r="AB1395" s="1"/>
  <c r="AC1395" s="1"/>
  <c r="AA1365"/>
  <c r="Z1365"/>
  <c r="Y1365"/>
  <c r="X1365"/>
  <c r="V1365"/>
  <c r="U1365"/>
  <c r="T1365"/>
  <c r="L1365"/>
  <c r="AB1365" s="1"/>
  <c r="AC1365" s="1"/>
  <c r="AA1364"/>
  <c r="Z1364"/>
  <c r="Y1364"/>
  <c r="X1364"/>
  <c r="V1364"/>
  <c r="U1364"/>
  <c r="T1364"/>
  <c r="L1364"/>
  <c r="AB1364" s="1"/>
  <c r="AC1364" s="1"/>
  <c r="AA1363"/>
  <c r="Z1363"/>
  <c r="Y1363"/>
  <c r="X1363"/>
  <c r="V1363"/>
  <c r="U1363"/>
  <c r="T1363"/>
  <c r="L1363"/>
  <c r="AB1363" s="1"/>
  <c r="AC1363" s="1"/>
  <c r="AA1362"/>
  <c r="Z1362"/>
  <c r="Y1362"/>
  <c r="X1362"/>
  <c r="V1362"/>
  <c r="U1362"/>
  <c r="T1362"/>
  <c r="L1362"/>
  <c r="AB1362" s="1"/>
  <c r="AC1362" s="1"/>
  <c r="AA1361"/>
  <c r="Z1361"/>
  <c r="Y1361"/>
  <c r="X1361"/>
  <c r="V1361"/>
  <c r="U1361"/>
  <c r="T1361"/>
  <c r="L1361"/>
  <c r="AB1361" s="1"/>
  <c r="AC1361" s="1"/>
  <c r="AA1360"/>
  <c r="Z1360"/>
  <c r="Y1360"/>
  <c r="X1360"/>
  <c r="V1360"/>
  <c r="U1360"/>
  <c r="T1360"/>
  <c r="L1360"/>
  <c r="AB1360" s="1"/>
  <c r="AC1360" s="1"/>
  <c r="AA1359"/>
  <c r="Z1359"/>
  <c r="Y1359"/>
  <c r="X1359"/>
  <c r="V1359"/>
  <c r="U1359"/>
  <c r="T1359"/>
  <c r="L1359"/>
  <c r="AB1359" s="1"/>
  <c r="AC1359" s="1"/>
  <c r="AA1358"/>
  <c r="Z1358"/>
  <c r="Y1358"/>
  <c r="X1358"/>
  <c r="V1358"/>
  <c r="U1358"/>
  <c r="T1358"/>
  <c r="L1358"/>
  <c r="AB1358" s="1"/>
  <c r="AC1358" s="1"/>
  <c r="AA1326"/>
  <c r="Z1326"/>
  <c r="Y1326"/>
  <c r="X1326"/>
  <c r="V1326"/>
  <c r="U1326"/>
  <c r="T1326"/>
  <c r="L1326"/>
  <c r="AB1326" s="1"/>
  <c r="AC1326" s="1"/>
  <c r="AA1325"/>
  <c r="Z1325"/>
  <c r="Y1325"/>
  <c r="X1325"/>
  <c r="V1325"/>
  <c r="U1325"/>
  <c r="T1325"/>
  <c r="L1325"/>
  <c r="AB1325" s="1"/>
  <c r="AC1325" s="1"/>
  <c r="AA1324"/>
  <c r="Z1324"/>
  <c r="Y1324"/>
  <c r="X1324"/>
  <c r="V1324"/>
  <c r="U1324"/>
  <c r="T1324"/>
  <c r="L1324"/>
  <c r="AB1324" s="1"/>
  <c r="AC1324" s="1"/>
  <c r="AA1323"/>
  <c r="Z1323"/>
  <c r="Y1323"/>
  <c r="X1323"/>
  <c r="V1323"/>
  <c r="U1323"/>
  <c r="T1323"/>
  <c r="L1323"/>
  <c r="AB1323" s="1"/>
  <c r="AC1323" s="1"/>
  <c r="AA1322"/>
  <c r="Z1322"/>
  <c r="Y1322"/>
  <c r="X1322"/>
  <c r="V1322"/>
  <c r="U1322"/>
  <c r="T1322"/>
  <c r="L1322"/>
  <c r="AB1322" s="1"/>
  <c r="AC1322" s="1"/>
  <c r="AA1321"/>
  <c r="Z1321"/>
  <c r="Y1321"/>
  <c r="X1321"/>
  <c r="V1321"/>
  <c r="U1321"/>
  <c r="T1321"/>
  <c r="L1321"/>
  <c r="AB1321" s="1"/>
  <c r="AC1321" s="1"/>
  <c r="AA1320"/>
  <c r="Z1320"/>
  <c r="Y1320"/>
  <c r="X1320"/>
  <c r="V1320"/>
  <c r="U1320"/>
  <c r="T1320"/>
  <c r="L1320"/>
  <c r="AB1320" s="1"/>
  <c r="AC1320" s="1"/>
  <c r="AA1319"/>
  <c r="Z1319"/>
  <c r="Y1319"/>
  <c r="X1319"/>
  <c r="V1319"/>
  <c r="U1319"/>
  <c r="T1319"/>
  <c r="L1319"/>
  <c r="AB1319" s="1"/>
  <c r="AC1319" s="1"/>
  <c r="AA1289"/>
  <c r="Z1289"/>
  <c r="Y1289"/>
  <c r="X1289"/>
  <c r="V1289"/>
  <c r="U1289"/>
  <c r="T1289"/>
  <c r="L1289"/>
  <c r="AB1289" s="1"/>
  <c r="AC1289" s="1"/>
  <c r="AA1288"/>
  <c r="Z1288"/>
  <c r="Y1288"/>
  <c r="X1288"/>
  <c r="V1288"/>
  <c r="U1288"/>
  <c r="T1288"/>
  <c r="L1288"/>
  <c r="AB1288" s="1"/>
  <c r="AC1288" s="1"/>
  <c r="AA1287"/>
  <c r="Z1287"/>
  <c r="Y1287"/>
  <c r="X1287"/>
  <c r="V1287"/>
  <c r="U1287"/>
  <c r="T1287"/>
  <c r="L1287"/>
  <c r="AB1287" s="1"/>
  <c r="AC1287" s="1"/>
  <c r="AA1286"/>
  <c r="Z1286"/>
  <c r="Y1286"/>
  <c r="X1286"/>
  <c r="V1286"/>
  <c r="U1286"/>
  <c r="T1286"/>
  <c r="L1286"/>
  <c r="AB1286" s="1"/>
  <c r="AC1286" s="1"/>
  <c r="AA1285"/>
  <c r="Z1285"/>
  <c r="Y1285"/>
  <c r="X1285"/>
  <c r="V1285"/>
  <c r="U1285"/>
  <c r="T1285"/>
  <c r="L1285"/>
  <c r="AB1285" s="1"/>
  <c r="AC1285" s="1"/>
  <c r="AA1284"/>
  <c r="Z1284"/>
  <c r="Y1284"/>
  <c r="X1284"/>
  <c r="V1284"/>
  <c r="U1284"/>
  <c r="T1284"/>
  <c r="L1284"/>
  <c r="AB1284" s="1"/>
  <c r="AC1284" s="1"/>
  <c r="AA1283"/>
  <c r="Z1283"/>
  <c r="Y1283"/>
  <c r="X1283"/>
  <c r="V1283"/>
  <c r="U1283"/>
  <c r="T1283"/>
  <c r="L1283"/>
  <c r="AB1283" s="1"/>
  <c r="AC1283" s="1"/>
  <c r="AA1282"/>
  <c r="Z1282"/>
  <c r="Y1282"/>
  <c r="X1282"/>
  <c r="V1282"/>
  <c r="U1282"/>
  <c r="T1282"/>
  <c r="L1282"/>
  <c r="AB1282" s="1"/>
  <c r="AC1282" s="1"/>
  <c r="AA1250"/>
  <c r="Z1250"/>
  <c r="Y1250"/>
  <c r="X1250"/>
  <c r="V1250"/>
  <c r="U1250"/>
  <c r="T1250"/>
  <c r="L1250"/>
  <c r="AB1250" s="1"/>
  <c r="AC1250" s="1"/>
  <c r="AA1249"/>
  <c r="Z1249"/>
  <c r="Y1249"/>
  <c r="X1249"/>
  <c r="V1249"/>
  <c r="U1249"/>
  <c r="T1249"/>
  <c r="L1249"/>
  <c r="AB1249" s="1"/>
  <c r="AC1249" s="1"/>
  <c r="AA1248"/>
  <c r="Z1248"/>
  <c r="Y1248"/>
  <c r="X1248"/>
  <c r="V1248"/>
  <c r="U1248"/>
  <c r="T1248"/>
  <c r="L1248"/>
  <c r="AB1248" s="1"/>
  <c r="AC1248" s="1"/>
  <c r="AA1247"/>
  <c r="Z1247"/>
  <c r="Y1247"/>
  <c r="X1247"/>
  <c r="V1247"/>
  <c r="U1247"/>
  <c r="T1247"/>
  <c r="L1247"/>
  <c r="AB1247" s="1"/>
  <c r="AC1247" s="1"/>
  <c r="AA1246"/>
  <c r="Z1246"/>
  <c r="Y1246"/>
  <c r="X1246"/>
  <c r="V1246"/>
  <c r="U1246"/>
  <c r="T1246"/>
  <c r="L1246"/>
  <c r="AB1246" s="1"/>
  <c r="AC1246" s="1"/>
  <c r="AA1245"/>
  <c r="Z1245"/>
  <c r="Y1245"/>
  <c r="X1245"/>
  <c r="V1245"/>
  <c r="U1245"/>
  <c r="T1245"/>
  <c r="L1245"/>
  <c r="AB1245" s="1"/>
  <c r="AC1245" s="1"/>
  <c r="AA1244"/>
  <c r="Z1244"/>
  <c r="Y1244"/>
  <c r="X1244"/>
  <c r="V1244"/>
  <c r="U1244"/>
  <c r="T1244"/>
  <c r="L1244"/>
  <c r="AB1244" s="1"/>
  <c r="AC1244" s="1"/>
  <c r="AA1243"/>
  <c r="Z1243"/>
  <c r="Y1243"/>
  <c r="X1243"/>
  <c r="V1243"/>
  <c r="U1243"/>
  <c r="T1243"/>
  <c r="L1243"/>
  <c r="AB1243" s="1"/>
  <c r="AC1243" s="1"/>
  <c r="AA1213"/>
  <c r="Z1213"/>
  <c r="Y1213"/>
  <c r="X1213"/>
  <c r="V1213"/>
  <c r="U1213"/>
  <c r="T1213"/>
  <c r="L1213"/>
  <c r="AB1213" s="1"/>
  <c r="AC1213" s="1"/>
  <c r="AA1212"/>
  <c r="Z1212"/>
  <c r="Y1212"/>
  <c r="X1212"/>
  <c r="V1212"/>
  <c r="U1212"/>
  <c r="T1212"/>
  <c r="L1212"/>
  <c r="AB1212" s="1"/>
  <c r="AC1212" s="1"/>
  <c r="AA1211"/>
  <c r="Z1211"/>
  <c r="Y1211"/>
  <c r="X1211"/>
  <c r="V1211"/>
  <c r="U1211"/>
  <c r="T1211"/>
  <c r="L1211"/>
  <c r="AB1211" s="1"/>
  <c r="AC1211" s="1"/>
  <c r="AA1210"/>
  <c r="Z1210"/>
  <c r="Y1210"/>
  <c r="X1210"/>
  <c r="V1210"/>
  <c r="U1210"/>
  <c r="T1210"/>
  <c r="L1210"/>
  <c r="AB1210" s="1"/>
  <c r="AC1210" s="1"/>
  <c r="AA1209"/>
  <c r="Z1209"/>
  <c r="Y1209"/>
  <c r="X1209"/>
  <c r="V1209"/>
  <c r="U1209"/>
  <c r="T1209"/>
  <c r="L1209"/>
  <c r="AB1209" s="1"/>
  <c r="AC1209" s="1"/>
  <c r="AA1208"/>
  <c r="Z1208"/>
  <c r="Y1208"/>
  <c r="X1208"/>
  <c r="V1208"/>
  <c r="U1208"/>
  <c r="T1208"/>
  <c r="L1208"/>
  <c r="AB1208" s="1"/>
  <c r="AC1208" s="1"/>
  <c r="AA1207"/>
  <c r="Z1207"/>
  <c r="Y1207"/>
  <c r="X1207"/>
  <c r="V1207"/>
  <c r="U1207"/>
  <c r="T1207"/>
  <c r="L1207"/>
  <c r="AB1207" s="1"/>
  <c r="AC1207" s="1"/>
  <c r="AA1206"/>
  <c r="Z1206"/>
  <c r="Y1206"/>
  <c r="X1206"/>
  <c r="V1206"/>
  <c r="U1206"/>
  <c r="T1206"/>
  <c r="L1206"/>
  <c r="AB1206" s="1"/>
  <c r="AC1206" s="1"/>
  <c r="AA1174"/>
  <c r="Z1174"/>
  <c r="Y1174"/>
  <c r="X1174"/>
  <c r="V1174"/>
  <c r="U1174"/>
  <c r="T1174"/>
  <c r="L1174"/>
  <c r="AB1174" s="1"/>
  <c r="AC1174" s="1"/>
  <c r="AA1173"/>
  <c r="Z1173"/>
  <c r="Y1173"/>
  <c r="X1173"/>
  <c r="V1173"/>
  <c r="U1173"/>
  <c r="T1173"/>
  <c r="L1173"/>
  <c r="AB1173" s="1"/>
  <c r="AC1173" s="1"/>
  <c r="AA1172"/>
  <c r="Z1172"/>
  <c r="Y1172"/>
  <c r="X1172"/>
  <c r="V1172"/>
  <c r="U1172"/>
  <c r="T1172"/>
  <c r="L1172"/>
  <c r="AB1172" s="1"/>
  <c r="AC1172" s="1"/>
  <c r="AA1171"/>
  <c r="Z1171"/>
  <c r="Y1171"/>
  <c r="X1171"/>
  <c r="V1171"/>
  <c r="U1171"/>
  <c r="T1171"/>
  <c r="L1171"/>
  <c r="AB1171" s="1"/>
  <c r="AC1171" s="1"/>
  <c r="AA1170"/>
  <c r="Z1170"/>
  <c r="Y1170"/>
  <c r="X1170"/>
  <c r="V1170"/>
  <c r="U1170"/>
  <c r="T1170"/>
  <c r="L1170"/>
  <c r="AB1170" s="1"/>
  <c r="AC1170" s="1"/>
  <c r="AA1169"/>
  <c r="Z1169"/>
  <c r="Y1169"/>
  <c r="X1169"/>
  <c r="V1169"/>
  <c r="U1169"/>
  <c r="T1169"/>
  <c r="L1169"/>
  <c r="AB1169" s="1"/>
  <c r="AC1169" s="1"/>
  <c r="AA1168"/>
  <c r="Z1168"/>
  <c r="Y1168"/>
  <c r="X1168"/>
  <c r="V1168"/>
  <c r="U1168"/>
  <c r="T1168"/>
  <c r="L1168"/>
  <c r="AB1168" s="1"/>
  <c r="AC1168" s="1"/>
  <c r="AA1167"/>
  <c r="Z1167"/>
  <c r="Y1167"/>
  <c r="X1167"/>
  <c r="V1167"/>
  <c r="U1167"/>
  <c r="T1167"/>
  <c r="L1167"/>
  <c r="AB1167" s="1"/>
  <c r="AC1167" s="1"/>
  <c r="AA1137"/>
  <c r="Z1137"/>
  <c r="Y1137"/>
  <c r="X1137"/>
  <c r="V1137"/>
  <c r="U1137"/>
  <c r="T1137"/>
  <c r="L1137"/>
  <c r="AB1137" s="1"/>
  <c r="AC1137" s="1"/>
  <c r="AA1136"/>
  <c r="Z1136"/>
  <c r="Y1136"/>
  <c r="X1136"/>
  <c r="V1136"/>
  <c r="U1136"/>
  <c r="T1136"/>
  <c r="L1136"/>
  <c r="AB1136" s="1"/>
  <c r="AC1136" s="1"/>
  <c r="AA1135"/>
  <c r="Z1135"/>
  <c r="Y1135"/>
  <c r="X1135"/>
  <c r="V1135"/>
  <c r="U1135"/>
  <c r="T1135"/>
  <c r="L1135"/>
  <c r="AB1135" s="1"/>
  <c r="AC1135" s="1"/>
  <c r="AA1134"/>
  <c r="Z1134"/>
  <c r="Y1134"/>
  <c r="X1134"/>
  <c r="V1134"/>
  <c r="U1134"/>
  <c r="T1134"/>
  <c r="L1134"/>
  <c r="AB1134" s="1"/>
  <c r="AC1134" s="1"/>
  <c r="AA1133"/>
  <c r="Z1133"/>
  <c r="Y1133"/>
  <c r="X1133"/>
  <c r="V1133"/>
  <c r="U1133"/>
  <c r="T1133"/>
  <c r="L1133"/>
  <c r="AB1133" s="1"/>
  <c r="AC1133" s="1"/>
  <c r="AA1132"/>
  <c r="Z1132"/>
  <c r="Y1132"/>
  <c r="X1132"/>
  <c r="V1132"/>
  <c r="U1132"/>
  <c r="T1132"/>
  <c r="L1132"/>
  <c r="AB1132" s="1"/>
  <c r="AC1132" s="1"/>
  <c r="AA1131"/>
  <c r="Z1131"/>
  <c r="Y1131"/>
  <c r="X1131"/>
  <c r="V1131"/>
  <c r="U1131"/>
  <c r="T1131"/>
  <c r="L1131"/>
  <c r="AB1131" s="1"/>
  <c r="AC1131" s="1"/>
  <c r="AA1130"/>
  <c r="Z1130"/>
  <c r="Y1130"/>
  <c r="X1130"/>
  <c r="V1130"/>
  <c r="U1130"/>
  <c r="T1130"/>
  <c r="L1130"/>
  <c r="AB1130" s="1"/>
  <c r="AC1130" s="1"/>
  <c r="AA1098"/>
  <c r="Z1098"/>
  <c r="Y1098"/>
  <c r="X1098"/>
  <c r="V1098"/>
  <c r="U1098"/>
  <c r="T1098"/>
  <c r="L1098"/>
  <c r="AB1098" s="1"/>
  <c r="AC1098" s="1"/>
  <c r="AA1097"/>
  <c r="Z1097"/>
  <c r="Y1097"/>
  <c r="X1097"/>
  <c r="V1097"/>
  <c r="U1097"/>
  <c r="T1097"/>
  <c r="L1097"/>
  <c r="AB1097" s="1"/>
  <c r="AC1097" s="1"/>
  <c r="AA1096"/>
  <c r="Z1096"/>
  <c r="Y1096"/>
  <c r="X1096"/>
  <c r="V1096"/>
  <c r="U1096"/>
  <c r="T1096"/>
  <c r="L1096"/>
  <c r="AB1096" s="1"/>
  <c r="AC1096" s="1"/>
  <c r="AA1095"/>
  <c r="Z1095"/>
  <c r="Y1095"/>
  <c r="X1095"/>
  <c r="V1095"/>
  <c r="U1095"/>
  <c r="T1095"/>
  <c r="L1095"/>
  <c r="AB1095" s="1"/>
  <c r="AC1095" s="1"/>
  <c r="AA1094"/>
  <c r="Z1094"/>
  <c r="Y1094"/>
  <c r="X1094"/>
  <c r="V1094"/>
  <c r="U1094"/>
  <c r="T1094"/>
  <c r="L1094"/>
  <c r="AB1094" s="1"/>
  <c r="AC1094" s="1"/>
  <c r="AA1093"/>
  <c r="Z1093"/>
  <c r="Y1093"/>
  <c r="X1093"/>
  <c r="V1093"/>
  <c r="U1093"/>
  <c r="T1093"/>
  <c r="L1093"/>
  <c r="AB1093" s="1"/>
  <c r="AC1093" s="1"/>
  <c r="AA1092"/>
  <c r="Z1092"/>
  <c r="Y1092"/>
  <c r="X1092"/>
  <c r="V1092"/>
  <c r="U1092"/>
  <c r="T1092"/>
  <c r="L1092"/>
  <c r="AB1092" s="1"/>
  <c r="AC1092" s="1"/>
  <c r="AA1091"/>
  <c r="Z1091"/>
  <c r="Y1091"/>
  <c r="X1091"/>
  <c r="V1091"/>
  <c r="U1091"/>
  <c r="T1091"/>
  <c r="L1091"/>
  <c r="AB1091" s="1"/>
  <c r="AC1091" s="1"/>
  <c r="AA1061"/>
  <c r="Z1061"/>
  <c r="Y1061"/>
  <c r="X1061"/>
  <c r="V1061"/>
  <c r="U1061"/>
  <c r="T1061"/>
  <c r="L1061"/>
  <c r="AB1061" s="1"/>
  <c r="AC1061" s="1"/>
  <c r="AA1060"/>
  <c r="Z1060"/>
  <c r="Y1060"/>
  <c r="X1060"/>
  <c r="V1060"/>
  <c r="U1060"/>
  <c r="T1060"/>
  <c r="L1060"/>
  <c r="AB1060" s="1"/>
  <c r="AC1060" s="1"/>
  <c r="AA1059"/>
  <c r="Z1059"/>
  <c r="Y1059"/>
  <c r="X1059"/>
  <c r="V1059"/>
  <c r="U1059"/>
  <c r="T1059"/>
  <c r="L1059"/>
  <c r="AB1059" s="1"/>
  <c r="AC1059" s="1"/>
  <c r="AA1058"/>
  <c r="Z1058"/>
  <c r="Y1058"/>
  <c r="X1058"/>
  <c r="V1058"/>
  <c r="U1058"/>
  <c r="T1058"/>
  <c r="L1058"/>
  <c r="AB1058" s="1"/>
  <c r="AC1058" s="1"/>
  <c r="AA1057"/>
  <c r="Z1057"/>
  <c r="Y1057"/>
  <c r="X1057"/>
  <c r="V1057"/>
  <c r="U1057"/>
  <c r="T1057"/>
  <c r="L1057"/>
  <c r="AB1057" s="1"/>
  <c r="AC1057" s="1"/>
  <c r="AA1056"/>
  <c r="Z1056"/>
  <c r="Y1056"/>
  <c r="X1056"/>
  <c r="V1056"/>
  <c r="U1056"/>
  <c r="T1056"/>
  <c r="L1056"/>
  <c r="AB1056" s="1"/>
  <c r="AC1056" s="1"/>
  <c r="AA1055"/>
  <c r="Z1055"/>
  <c r="Y1055"/>
  <c r="X1055"/>
  <c r="V1055"/>
  <c r="U1055"/>
  <c r="T1055"/>
  <c r="L1055"/>
  <c r="AB1055" s="1"/>
  <c r="AC1055" s="1"/>
  <c r="AA1054"/>
  <c r="Z1054"/>
  <c r="Y1054"/>
  <c r="X1054"/>
  <c r="V1054"/>
  <c r="U1054"/>
  <c r="T1054"/>
  <c r="L1054"/>
  <c r="AB1054" s="1"/>
  <c r="AC1054" s="1"/>
  <c r="AA1022"/>
  <c r="Z1022"/>
  <c r="Y1022"/>
  <c r="X1022"/>
  <c r="V1022"/>
  <c r="U1022"/>
  <c r="T1022"/>
  <c r="L1022"/>
  <c r="AB1022" s="1"/>
  <c r="AC1022" s="1"/>
  <c r="AA1021"/>
  <c r="Z1021"/>
  <c r="Y1021"/>
  <c r="X1021"/>
  <c r="V1021"/>
  <c r="U1021"/>
  <c r="T1021"/>
  <c r="L1021"/>
  <c r="AB1021" s="1"/>
  <c r="AC1021" s="1"/>
  <c r="AA1020"/>
  <c r="Z1020"/>
  <c r="Y1020"/>
  <c r="X1020"/>
  <c r="V1020"/>
  <c r="U1020"/>
  <c r="T1020"/>
  <c r="L1020"/>
  <c r="AB1020" s="1"/>
  <c r="AC1020" s="1"/>
  <c r="AA1019"/>
  <c r="Z1019"/>
  <c r="Y1019"/>
  <c r="X1019"/>
  <c r="V1019"/>
  <c r="U1019"/>
  <c r="T1019"/>
  <c r="L1019"/>
  <c r="AB1019" s="1"/>
  <c r="AC1019" s="1"/>
  <c r="AA1018"/>
  <c r="Z1018"/>
  <c r="Y1018"/>
  <c r="X1018"/>
  <c r="V1018"/>
  <c r="U1018"/>
  <c r="T1018"/>
  <c r="L1018"/>
  <c r="AB1018" s="1"/>
  <c r="AC1018" s="1"/>
  <c r="AA1017"/>
  <c r="Z1017"/>
  <c r="Y1017"/>
  <c r="X1017"/>
  <c r="V1017"/>
  <c r="U1017"/>
  <c r="T1017"/>
  <c r="L1017"/>
  <c r="AB1017" s="1"/>
  <c r="AC1017" s="1"/>
  <c r="AA1016"/>
  <c r="Z1016"/>
  <c r="Y1016"/>
  <c r="X1016"/>
  <c r="V1016"/>
  <c r="U1016"/>
  <c r="T1016"/>
  <c r="L1016"/>
  <c r="AB1016" s="1"/>
  <c r="AC1016" s="1"/>
  <c r="AA1015"/>
  <c r="Z1015"/>
  <c r="Y1015"/>
  <c r="X1015"/>
  <c r="V1015"/>
  <c r="U1015"/>
  <c r="T1015"/>
  <c r="L1015"/>
  <c r="AB1015" s="1"/>
  <c r="AC1015" s="1"/>
  <c r="AA985"/>
  <c r="Z985"/>
  <c r="Y985"/>
  <c r="X985"/>
  <c r="V985"/>
  <c r="U985"/>
  <c r="T985"/>
  <c r="L985"/>
  <c r="AB985" s="1"/>
  <c r="AC985" s="1"/>
  <c r="AA984"/>
  <c r="Z984"/>
  <c r="Y984"/>
  <c r="X984"/>
  <c r="V984"/>
  <c r="U984"/>
  <c r="T984"/>
  <c r="L984"/>
  <c r="AB984" s="1"/>
  <c r="AC984" s="1"/>
  <c r="AA983"/>
  <c r="Z983"/>
  <c r="Y983"/>
  <c r="X983"/>
  <c r="V983"/>
  <c r="U983"/>
  <c r="T983"/>
  <c r="L983"/>
  <c r="AB983" s="1"/>
  <c r="AC983" s="1"/>
  <c r="AA982"/>
  <c r="Z982"/>
  <c r="Y982"/>
  <c r="X982"/>
  <c r="V982"/>
  <c r="U982"/>
  <c r="T982"/>
  <c r="L982"/>
  <c r="AB982" s="1"/>
  <c r="AC982" s="1"/>
  <c r="AA981"/>
  <c r="Z981"/>
  <c r="Y981"/>
  <c r="X981"/>
  <c r="V981"/>
  <c r="U981"/>
  <c r="T981"/>
  <c r="L981"/>
  <c r="AB981" s="1"/>
  <c r="AC981" s="1"/>
  <c r="AA980"/>
  <c r="Z980"/>
  <c r="Y980"/>
  <c r="X980"/>
  <c r="V980"/>
  <c r="U980"/>
  <c r="T980"/>
  <c r="L980"/>
  <c r="AB980" s="1"/>
  <c r="AC980" s="1"/>
  <c r="AA979"/>
  <c r="Z979"/>
  <c r="Y979"/>
  <c r="X979"/>
  <c r="V979"/>
  <c r="U979"/>
  <c r="T979"/>
  <c r="L979"/>
  <c r="AB979" s="1"/>
  <c r="AC979" s="1"/>
  <c r="AA978"/>
  <c r="Z978"/>
  <c r="Y978"/>
  <c r="X978"/>
  <c r="V978"/>
  <c r="U978"/>
  <c r="T978"/>
  <c r="L978"/>
  <c r="AB978" s="1"/>
  <c r="AC978" s="1"/>
  <c r="AA946"/>
  <c r="Z946"/>
  <c r="Y946"/>
  <c r="X946"/>
  <c r="V946"/>
  <c r="U946"/>
  <c r="T946"/>
  <c r="L946"/>
  <c r="AB946" s="1"/>
  <c r="AC946" s="1"/>
  <c r="AA945"/>
  <c r="Z945"/>
  <c r="Y945"/>
  <c r="X945"/>
  <c r="V945"/>
  <c r="U945"/>
  <c r="T945"/>
  <c r="L945"/>
  <c r="AB945" s="1"/>
  <c r="AC945" s="1"/>
  <c r="AA944"/>
  <c r="Z944"/>
  <c r="Y944"/>
  <c r="X944"/>
  <c r="V944"/>
  <c r="U944"/>
  <c r="T944"/>
  <c r="L944"/>
  <c r="AB944" s="1"/>
  <c r="AC944" s="1"/>
  <c r="AA943"/>
  <c r="Z943"/>
  <c r="Y943"/>
  <c r="X943"/>
  <c r="V943"/>
  <c r="U943"/>
  <c r="T943"/>
  <c r="L943"/>
  <c r="AB943" s="1"/>
  <c r="AC943" s="1"/>
  <c r="AA942"/>
  <c r="Z942"/>
  <c r="Y942"/>
  <c r="X942"/>
  <c r="V942"/>
  <c r="U942"/>
  <c r="T942"/>
  <c r="L942"/>
  <c r="AB942" s="1"/>
  <c r="AC942" s="1"/>
  <c r="AA941"/>
  <c r="Z941"/>
  <c r="Y941"/>
  <c r="X941"/>
  <c r="V941"/>
  <c r="U941"/>
  <c r="T941"/>
  <c r="L941"/>
  <c r="AB941" s="1"/>
  <c r="AC941" s="1"/>
  <c r="AA940"/>
  <c r="Z940"/>
  <c r="Y940"/>
  <c r="X940"/>
  <c r="V940"/>
  <c r="U940"/>
  <c r="T940"/>
  <c r="L940"/>
  <c r="AB940" s="1"/>
  <c r="AC940" s="1"/>
  <c r="AA939"/>
  <c r="Z939"/>
  <c r="Y939"/>
  <c r="X939"/>
  <c r="V939"/>
  <c r="U939"/>
  <c r="T939"/>
  <c r="L939"/>
  <c r="AB939" s="1"/>
  <c r="AC939" s="1"/>
  <c r="AA909"/>
  <c r="Z909"/>
  <c r="Y909"/>
  <c r="X909"/>
  <c r="V909"/>
  <c r="U909"/>
  <c r="T909"/>
  <c r="L909"/>
  <c r="AB909" s="1"/>
  <c r="AC909" s="1"/>
  <c r="AA908"/>
  <c r="Z908"/>
  <c r="Y908"/>
  <c r="X908"/>
  <c r="V908"/>
  <c r="U908"/>
  <c r="T908"/>
  <c r="L908"/>
  <c r="AB908" s="1"/>
  <c r="AC908" s="1"/>
  <c r="AA907"/>
  <c r="Z907"/>
  <c r="Y907"/>
  <c r="X907"/>
  <c r="V907"/>
  <c r="U907"/>
  <c r="T907"/>
  <c r="L907"/>
  <c r="AB907" s="1"/>
  <c r="AC907" s="1"/>
  <c r="AA906"/>
  <c r="Z906"/>
  <c r="Y906"/>
  <c r="X906"/>
  <c r="V906"/>
  <c r="U906"/>
  <c r="T906"/>
  <c r="L906"/>
  <c r="AB906" s="1"/>
  <c r="AC906" s="1"/>
  <c r="AA905"/>
  <c r="Z905"/>
  <c r="Y905"/>
  <c r="X905"/>
  <c r="V905"/>
  <c r="U905"/>
  <c r="T905"/>
  <c r="L905"/>
  <c r="AB905" s="1"/>
  <c r="AC905" s="1"/>
  <c r="AA904"/>
  <c r="Z904"/>
  <c r="Y904"/>
  <c r="X904"/>
  <c r="V904"/>
  <c r="U904"/>
  <c r="T904"/>
  <c r="L904"/>
  <c r="AB904" s="1"/>
  <c r="AC904" s="1"/>
  <c r="AA903"/>
  <c r="Z903"/>
  <c r="Y903"/>
  <c r="X903"/>
  <c r="V903"/>
  <c r="U903"/>
  <c r="T903"/>
  <c r="L903"/>
  <c r="AB903" s="1"/>
  <c r="AC903" s="1"/>
  <c r="AA902"/>
  <c r="Z902"/>
  <c r="Y902"/>
  <c r="X902"/>
  <c r="V902"/>
  <c r="U902"/>
  <c r="T902"/>
  <c r="L902"/>
  <c r="AB902" s="1"/>
  <c r="AC902" s="1"/>
  <c r="AA873"/>
  <c r="Z873"/>
  <c r="Y873"/>
  <c r="X873"/>
  <c r="V873"/>
  <c r="U873"/>
  <c r="AB873" s="1"/>
  <c r="AC873" s="1"/>
  <c r="T873"/>
  <c r="Z872"/>
  <c r="AA872" s="1"/>
  <c r="X872"/>
  <c r="Y872" s="1"/>
  <c r="U872"/>
  <c r="V872" s="1"/>
  <c r="T872"/>
  <c r="AA871"/>
  <c r="Z871"/>
  <c r="Y871"/>
  <c r="X871"/>
  <c r="V871"/>
  <c r="U871"/>
  <c r="T871"/>
  <c r="L871"/>
  <c r="AB871" s="1"/>
  <c r="AC871" s="1"/>
  <c r="AA870"/>
  <c r="Z870"/>
  <c r="Y870"/>
  <c r="X870"/>
  <c r="V870"/>
  <c r="U870"/>
  <c r="T870"/>
  <c r="L870"/>
  <c r="AB870" s="1"/>
  <c r="AC870" s="1"/>
  <c r="AA869"/>
  <c r="Z869"/>
  <c r="Y869"/>
  <c r="X869"/>
  <c r="V869"/>
  <c r="U869"/>
  <c r="T869"/>
  <c r="L869"/>
  <c r="AB869" s="1"/>
  <c r="AC869" s="1"/>
  <c r="AA868"/>
  <c r="Z868"/>
  <c r="Y868"/>
  <c r="X868"/>
  <c r="V868"/>
  <c r="U868"/>
  <c r="T868"/>
  <c r="L868"/>
  <c r="AB868" s="1"/>
  <c r="AC868" s="1"/>
  <c r="AA867"/>
  <c r="Z867"/>
  <c r="Y867"/>
  <c r="X867"/>
  <c r="V867"/>
  <c r="U867"/>
  <c r="T867"/>
  <c r="L867"/>
  <c r="AB867" s="1"/>
  <c r="AC867" s="1"/>
  <c r="AA866"/>
  <c r="Z866"/>
  <c r="Y866"/>
  <c r="X866"/>
  <c r="V866"/>
  <c r="U866"/>
  <c r="T866"/>
  <c r="L866"/>
  <c r="AB866" s="1"/>
  <c r="AC866" s="1"/>
  <c r="L835"/>
  <c r="M835" s="1"/>
  <c r="L834"/>
  <c r="M834" s="1"/>
  <c r="L833"/>
  <c r="M833" s="1"/>
  <c r="L832"/>
  <c r="M832" s="1"/>
  <c r="L831"/>
  <c r="M831" s="1"/>
  <c r="L797"/>
  <c r="M797" s="1"/>
  <c r="L796"/>
  <c r="M796" s="1"/>
  <c r="L795"/>
  <c r="M795" s="1"/>
  <c r="L794"/>
  <c r="M794" s="1"/>
  <c r="L793"/>
  <c r="M793" s="1"/>
  <c r="L758"/>
  <c r="M758" s="1"/>
  <c r="L757"/>
  <c r="M757" s="1"/>
  <c r="L756"/>
  <c r="M756" s="1"/>
  <c r="L755"/>
  <c r="M755" s="1"/>
  <c r="L754"/>
  <c r="M754" s="1"/>
  <c r="L719"/>
  <c r="M719" s="1"/>
  <c r="L718"/>
  <c r="M718" s="1"/>
  <c r="L717"/>
  <c r="M717" s="1"/>
  <c r="L716"/>
  <c r="M716" s="1"/>
  <c r="L715"/>
  <c r="M715" s="1"/>
  <c r="L680"/>
  <c r="M680" s="1"/>
  <c r="L679"/>
  <c r="M679" s="1"/>
  <c r="L678"/>
  <c r="M678" s="1"/>
  <c r="L677"/>
  <c r="M677" s="1"/>
  <c r="L676"/>
  <c r="M676" s="1"/>
  <c r="L641"/>
  <c r="M641" s="1"/>
  <c r="L640"/>
  <c r="M640" s="1"/>
  <c r="L639"/>
  <c r="M639" s="1"/>
  <c r="L638"/>
  <c r="M638" s="1"/>
  <c r="L637"/>
  <c r="M637" s="1"/>
  <c r="L602"/>
  <c r="M602" s="1"/>
  <c r="L601"/>
  <c r="M601" s="1"/>
  <c r="L600"/>
  <c r="M600" s="1"/>
  <c r="L599"/>
  <c r="M599" s="1"/>
  <c r="L598"/>
  <c r="M598" s="1"/>
  <c r="M563"/>
  <c r="L563"/>
  <c r="M562"/>
  <c r="L562"/>
  <c r="M561"/>
  <c r="L561"/>
  <c r="M560"/>
  <c r="L560"/>
  <c r="M559"/>
  <c r="L559"/>
  <c r="L524"/>
  <c r="M524" s="1"/>
  <c r="L523"/>
  <c r="M523" s="1"/>
  <c r="L522"/>
  <c r="M522" s="1"/>
  <c r="L521"/>
  <c r="M521" s="1"/>
  <c r="L520"/>
  <c r="M520" s="1"/>
  <c r="L485"/>
  <c r="M485" s="1"/>
  <c r="L484"/>
  <c r="M484" s="1"/>
  <c r="L483"/>
  <c r="M483" s="1"/>
  <c r="L482"/>
  <c r="M482" s="1"/>
  <c r="L481"/>
  <c r="M481" s="1"/>
  <c r="L446"/>
  <c r="M446" s="1"/>
  <c r="L445"/>
  <c r="M445" s="1"/>
  <c r="L444"/>
  <c r="M444" s="1"/>
  <c r="L443"/>
  <c r="M443" s="1"/>
  <c r="L442"/>
  <c r="M442" s="1"/>
  <c r="L407"/>
  <c r="M407" s="1"/>
  <c r="L406"/>
  <c r="M406" s="1"/>
  <c r="L405"/>
  <c r="M405" s="1"/>
  <c r="L404"/>
  <c r="M404" s="1"/>
  <c r="L403"/>
  <c r="M403" s="1"/>
  <c r="L366"/>
  <c r="M366" s="1"/>
  <c r="L365"/>
  <c r="M365" s="1"/>
  <c r="L364"/>
  <c r="M364" s="1"/>
  <c r="L363"/>
  <c r="M363" s="1"/>
  <c r="L362"/>
  <c r="M362" s="1"/>
  <c r="L327"/>
  <c r="M327" s="1"/>
  <c r="L326"/>
  <c r="M326" s="1"/>
  <c r="L325"/>
  <c r="M325" s="1"/>
  <c r="L324"/>
  <c r="M324" s="1"/>
  <c r="L323"/>
  <c r="M323" s="1"/>
  <c r="L288"/>
  <c r="M288" s="1"/>
  <c r="L287"/>
  <c r="M287" s="1"/>
  <c r="L286"/>
  <c r="M286" s="1"/>
  <c r="L285"/>
  <c r="M285" s="1"/>
  <c r="L284"/>
  <c r="M284" s="1"/>
  <c r="L249"/>
  <c r="M249" s="1"/>
  <c r="L248"/>
  <c r="M248" s="1"/>
  <c r="L247"/>
  <c r="M247" s="1"/>
  <c r="L246"/>
  <c r="M246" s="1"/>
  <c r="L245"/>
  <c r="M245" s="1"/>
  <c r="L210"/>
  <c r="M210" s="1"/>
  <c r="L209"/>
  <c r="M209" s="1"/>
  <c r="L208"/>
  <c r="M208" s="1"/>
  <c r="L207"/>
  <c r="M207" s="1"/>
  <c r="L206"/>
  <c r="M206" s="1"/>
  <c r="L171"/>
  <c r="M171" s="1"/>
  <c r="L170"/>
  <c r="M170" s="1"/>
  <c r="L169"/>
  <c r="M169" s="1"/>
  <c r="L168"/>
  <c r="M168" s="1"/>
  <c r="L167"/>
  <c r="M167" s="1"/>
  <c r="L132"/>
  <c r="M132" s="1"/>
  <c r="L131"/>
  <c r="M131" s="1"/>
  <c r="L130"/>
  <c r="M130" s="1"/>
  <c r="L129"/>
  <c r="M129" s="1"/>
  <c r="L128"/>
  <c r="M128" s="1"/>
  <c r="L93"/>
  <c r="M93" s="1"/>
  <c r="L92"/>
  <c r="M92" s="1"/>
  <c r="L91"/>
  <c r="M91" s="1"/>
  <c r="L90"/>
  <c r="M90" s="1"/>
  <c r="L89"/>
  <c r="M89" s="1"/>
  <c r="L51"/>
  <c r="L52"/>
  <c r="L53"/>
  <c r="L54"/>
  <c r="L50"/>
  <c r="M54"/>
  <c r="M53"/>
  <c r="M52"/>
  <c r="M51"/>
  <c r="M50"/>
  <c r="T838"/>
  <c r="T837"/>
  <c r="T836"/>
  <c r="U835"/>
  <c r="V835" s="1"/>
  <c r="T835"/>
  <c r="U834"/>
  <c r="V834" s="1"/>
  <c r="T834"/>
  <c r="U833"/>
  <c r="V833" s="1"/>
  <c r="T833"/>
  <c r="U832"/>
  <c r="V832" s="1"/>
  <c r="T832"/>
  <c r="U831"/>
  <c r="V831" s="1"/>
  <c r="T831"/>
  <c r="T800"/>
  <c r="T799"/>
  <c r="T798"/>
  <c r="U797"/>
  <c r="V797" s="1"/>
  <c r="T797"/>
  <c r="U796"/>
  <c r="V796" s="1"/>
  <c r="T796"/>
  <c r="U795"/>
  <c r="V795" s="1"/>
  <c r="T795"/>
  <c r="U794"/>
  <c r="V794" s="1"/>
  <c r="T794"/>
  <c r="U793"/>
  <c r="V793" s="1"/>
  <c r="T793"/>
  <c r="T761"/>
  <c r="T760"/>
  <c r="T759"/>
  <c r="U758"/>
  <c r="V758" s="1"/>
  <c r="T758"/>
  <c r="U757"/>
  <c r="V757" s="1"/>
  <c r="T757"/>
  <c r="U756"/>
  <c r="V756" s="1"/>
  <c r="T756"/>
  <c r="U755"/>
  <c r="V755" s="1"/>
  <c r="T755"/>
  <c r="U754"/>
  <c r="V754" s="1"/>
  <c r="T754"/>
  <c r="T722"/>
  <c r="T721"/>
  <c r="T720"/>
  <c r="V719"/>
  <c r="U719"/>
  <c r="T719"/>
  <c r="U718"/>
  <c r="V718" s="1"/>
  <c r="T718"/>
  <c r="U717"/>
  <c r="V717" s="1"/>
  <c r="T717"/>
  <c r="U716"/>
  <c r="V716" s="1"/>
  <c r="T716"/>
  <c r="V715"/>
  <c r="U715"/>
  <c r="T715"/>
  <c r="T683"/>
  <c r="T682"/>
  <c r="T681"/>
  <c r="U680"/>
  <c r="V680" s="1"/>
  <c r="T680"/>
  <c r="U679"/>
  <c r="V679" s="1"/>
  <c r="T679"/>
  <c r="U678"/>
  <c r="V678" s="1"/>
  <c r="T678"/>
  <c r="U677"/>
  <c r="V677" s="1"/>
  <c r="T677"/>
  <c r="U676"/>
  <c r="V676" s="1"/>
  <c r="T676"/>
  <c r="T644"/>
  <c r="T643"/>
  <c r="T642"/>
  <c r="U641"/>
  <c r="V641" s="1"/>
  <c r="T641"/>
  <c r="U640"/>
  <c r="V640" s="1"/>
  <c r="T640"/>
  <c r="U639"/>
  <c r="V639" s="1"/>
  <c r="T639"/>
  <c r="V638"/>
  <c r="U638"/>
  <c r="T638"/>
  <c r="U637"/>
  <c r="V637" s="1"/>
  <c r="T637"/>
  <c r="T605"/>
  <c r="T604"/>
  <c r="T603"/>
  <c r="U602"/>
  <c r="V602" s="1"/>
  <c r="T602"/>
  <c r="U601"/>
  <c r="V601" s="1"/>
  <c r="T601"/>
  <c r="U600"/>
  <c r="V600" s="1"/>
  <c r="T600"/>
  <c r="U599"/>
  <c r="V599" s="1"/>
  <c r="T599"/>
  <c r="U598"/>
  <c r="V598" s="1"/>
  <c r="T598"/>
  <c r="T566"/>
  <c r="T565"/>
  <c r="T564"/>
  <c r="V563"/>
  <c r="U563"/>
  <c r="T563"/>
  <c r="U562"/>
  <c r="V562" s="1"/>
  <c r="T562"/>
  <c r="U561"/>
  <c r="V561" s="1"/>
  <c r="T561"/>
  <c r="U560"/>
  <c r="V560" s="1"/>
  <c r="T560"/>
  <c r="V559"/>
  <c r="U559"/>
  <c r="T559"/>
  <c r="T527"/>
  <c r="T526"/>
  <c r="T525"/>
  <c r="U524"/>
  <c r="V524" s="1"/>
  <c r="T524"/>
  <c r="U523"/>
  <c r="V523" s="1"/>
  <c r="T523"/>
  <c r="U522"/>
  <c r="V522" s="1"/>
  <c r="T522"/>
  <c r="U521"/>
  <c r="V521" s="1"/>
  <c r="T521"/>
  <c r="V520"/>
  <c r="U520"/>
  <c r="T520"/>
  <c r="T488"/>
  <c r="T487"/>
  <c r="T486"/>
  <c r="U485"/>
  <c r="V485" s="1"/>
  <c r="T485"/>
  <c r="U484"/>
  <c r="V484" s="1"/>
  <c r="T484"/>
  <c r="U483"/>
  <c r="V483" s="1"/>
  <c r="T483"/>
  <c r="U482"/>
  <c r="V482" s="1"/>
  <c r="T482"/>
  <c r="V481"/>
  <c r="U481"/>
  <c r="T481"/>
  <c r="T449"/>
  <c r="T448"/>
  <c r="T447"/>
  <c r="U446"/>
  <c r="V446" s="1"/>
  <c r="T446"/>
  <c r="U445"/>
  <c r="V445" s="1"/>
  <c r="T445"/>
  <c r="U444"/>
  <c r="V444" s="1"/>
  <c r="T444"/>
  <c r="U443"/>
  <c r="V443" s="1"/>
  <c r="T443"/>
  <c r="V442"/>
  <c r="U442"/>
  <c r="T442"/>
  <c r="T410"/>
  <c r="T409"/>
  <c r="T408"/>
  <c r="U407"/>
  <c r="V407" s="1"/>
  <c r="T407"/>
  <c r="U406"/>
  <c r="V406" s="1"/>
  <c r="T406"/>
  <c r="U405"/>
  <c r="V405" s="1"/>
  <c r="T405"/>
  <c r="U404"/>
  <c r="V404" s="1"/>
  <c r="T404"/>
  <c r="U403"/>
  <c r="V403" s="1"/>
  <c r="T403"/>
  <c r="T369"/>
  <c r="T368"/>
  <c r="T367"/>
  <c r="U366"/>
  <c r="V366" s="1"/>
  <c r="T366"/>
  <c r="U365"/>
  <c r="V365" s="1"/>
  <c r="T365"/>
  <c r="U364"/>
  <c r="V364" s="1"/>
  <c r="T364"/>
  <c r="U363"/>
  <c r="V363" s="1"/>
  <c r="T363"/>
  <c r="U362"/>
  <c r="V362" s="1"/>
  <c r="T362"/>
  <c r="T330"/>
  <c r="T329"/>
  <c r="T328"/>
  <c r="U327"/>
  <c r="V327" s="1"/>
  <c r="T327"/>
  <c r="U326"/>
  <c r="V326" s="1"/>
  <c r="T326"/>
  <c r="U325"/>
  <c r="V325" s="1"/>
  <c r="T325"/>
  <c r="U324"/>
  <c r="V324" s="1"/>
  <c r="T324"/>
  <c r="V323"/>
  <c r="U323"/>
  <c r="T323"/>
  <c r="T291"/>
  <c r="T290"/>
  <c r="T289"/>
  <c r="U288"/>
  <c r="V288" s="1"/>
  <c r="T288"/>
  <c r="U287"/>
  <c r="V287" s="1"/>
  <c r="T287"/>
  <c r="U286"/>
  <c r="V286" s="1"/>
  <c r="T286"/>
  <c r="U285"/>
  <c r="V285" s="1"/>
  <c r="T285"/>
  <c r="U284"/>
  <c r="V284" s="1"/>
  <c r="T284"/>
  <c r="T252"/>
  <c r="T251"/>
  <c r="T250"/>
  <c r="U249"/>
  <c r="V249" s="1"/>
  <c r="T249"/>
  <c r="U248"/>
  <c r="V248" s="1"/>
  <c r="T248"/>
  <c r="U247"/>
  <c r="V247" s="1"/>
  <c r="T247"/>
  <c r="U246"/>
  <c r="V246" s="1"/>
  <c r="T246"/>
  <c r="V245"/>
  <c r="U245"/>
  <c r="T245"/>
  <c r="T213"/>
  <c r="T212"/>
  <c r="T211"/>
  <c r="U210"/>
  <c r="V210" s="1"/>
  <c r="T210"/>
  <c r="U209"/>
  <c r="V209" s="1"/>
  <c r="T209"/>
  <c r="U208"/>
  <c r="V208" s="1"/>
  <c r="T208"/>
  <c r="U207"/>
  <c r="V207" s="1"/>
  <c r="T207"/>
  <c r="V206"/>
  <c r="U206"/>
  <c r="T206"/>
  <c r="T174"/>
  <c r="T173"/>
  <c r="T172"/>
  <c r="U171"/>
  <c r="V171" s="1"/>
  <c r="T171"/>
  <c r="U170"/>
  <c r="V170" s="1"/>
  <c r="T170"/>
  <c r="U169"/>
  <c r="V169" s="1"/>
  <c r="T169"/>
  <c r="U168"/>
  <c r="V168" s="1"/>
  <c r="T168"/>
  <c r="U167"/>
  <c r="V167" s="1"/>
  <c r="T167"/>
  <c r="T135"/>
  <c r="T134"/>
  <c r="T133"/>
  <c r="U132"/>
  <c r="V132" s="1"/>
  <c r="T132"/>
  <c r="U131"/>
  <c r="V131" s="1"/>
  <c r="T131"/>
  <c r="U130"/>
  <c r="V130" s="1"/>
  <c r="T130"/>
  <c r="U129"/>
  <c r="V129" s="1"/>
  <c r="T129"/>
  <c r="V128"/>
  <c r="U128"/>
  <c r="T128"/>
  <c r="T96"/>
  <c r="T95"/>
  <c r="T94"/>
  <c r="U93"/>
  <c r="V93" s="1"/>
  <c r="T93"/>
  <c r="U92"/>
  <c r="V92" s="1"/>
  <c r="T92"/>
  <c r="U91"/>
  <c r="V91" s="1"/>
  <c r="T91"/>
  <c r="U90"/>
  <c r="V90" s="1"/>
  <c r="T90"/>
  <c r="V89"/>
  <c r="U89"/>
  <c r="T89"/>
  <c r="T57"/>
  <c r="T56"/>
  <c r="T55"/>
  <c r="U54"/>
  <c r="V54" s="1"/>
  <c r="T54"/>
  <c r="U53"/>
  <c r="V53" s="1"/>
  <c r="T53"/>
  <c r="U52"/>
  <c r="V52" s="1"/>
  <c r="T52"/>
  <c r="U51"/>
  <c r="V51" s="1"/>
  <c r="T51"/>
  <c r="U50"/>
  <c r="V50" s="1"/>
  <c r="T50"/>
  <c r="U18"/>
  <c r="V18" s="1"/>
  <c r="T19"/>
  <c r="T20"/>
  <c r="T21"/>
  <c r="T18"/>
  <c r="U17"/>
  <c r="V17" s="1"/>
  <c r="T17"/>
  <c r="U16"/>
  <c r="V16" s="1"/>
  <c r="T16"/>
  <c r="V15"/>
  <c r="U15"/>
  <c r="T15"/>
  <c r="U14"/>
  <c r="V14" s="1"/>
  <c r="T14"/>
  <c r="Z838"/>
  <c r="AA838" s="1"/>
  <c r="Z837"/>
  <c r="AA837" s="1"/>
  <c r="Z836"/>
  <c r="AA836" s="1"/>
  <c r="Z835"/>
  <c r="AA835" s="1"/>
  <c r="X835"/>
  <c r="Y835" s="1"/>
  <c r="AB834"/>
  <c r="AC834" s="1"/>
  <c r="Z834"/>
  <c r="AA834" s="1"/>
  <c r="X834"/>
  <c r="Y834" s="1"/>
  <c r="Z833"/>
  <c r="AA833" s="1"/>
  <c r="X833"/>
  <c r="Y833" s="1"/>
  <c r="AB832"/>
  <c r="AC832" s="1"/>
  <c r="Z832"/>
  <c r="AA832" s="1"/>
  <c r="X832"/>
  <c r="Y832" s="1"/>
  <c r="Z831"/>
  <c r="AA831" s="1"/>
  <c r="X831"/>
  <c r="Y831" s="1"/>
  <c r="Z800"/>
  <c r="AA800" s="1"/>
  <c r="Z799"/>
  <c r="AA799" s="1"/>
  <c r="Z798"/>
  <c r="AA798" s="1"/>
  <c r="AB797"/>
  <c r="AC797" s="1"/>
  <c r="Z797"/>
  <c r="AA797" s="1"/>
  <c r="X797"/>
  <c r="Y797" s="1"/>
  <c r="AB796"/>
  <c r="AC796" s="1"/>
  <c r="Z796"/>
  <c r="AA796" s="1"/>
  <c r="X796"/>
  <c r="Y796" s="1"/>
  <c r="AB795"/>
  <c r="AC795" s="1"/>
  <c r="Z795"/>
  <c r="AA795" s="1"/>
  <c r="X795"/>
  <c r="Y795" s="1"/>
  <c r="AB794"/>
  <c r="AC794" s="1"/>
  <c r="Z794"/>
  <c r="AA794" s="1"/>
  <c r="X794"/>
  <c r="Y794" s="1"/>
  <c r="AB793"/>
  <c r="AC793" s="1"/>
  <c r="Z793"/>
  <c r="AA793" s="1"/>
  <c r="X793"/>
  <c r="Y793" s="1"/>
  <c r="Z761"/>
  <c r="AA761" s="1"/>
  <c r="Z760"/>
  <c r="AA760" s="1"/>
  <c r="Z759"/>
  <c r="AA759" s="1"/>
  <c r="AB758"/>
  <c r="AC758" s="1"/>
  <c r="Z758"/>
  <c r="AA758" s="1"/>
  <c r="X758"/>
  <c r="Y758" s="1"/>
  <c r="AB757"/>
  <c r="AC757" s="1"/>
  <c r="Z757"/>
  <c r="AA757" s="1"/>
  <c r="X757"/>
  <c r="Y757" s="1"/>
  <c r="AB756"/>
  <c r="AC756" s="1"/>
  <c r="Z756"/>
  <c r="AA756" s="1"/>
  <c r="X756"/>
  <c r="Y756" s="1"/>
  <c r="AB755"/>
  <c r="AC755" s="1"/>
  <c r="Z755"/>
  <c r="AA755" s="1"/>
  <c r="X755"/>
  <c r="Y755" s="1"/>
  <c r="AB754"/>
  <c r="AC754" s="1"/>
  <c r="Z754"/>
  <c r="AA754" s="1"/>
  <c r="X754"/>
  <c r="Y754" s="1"/>
  <c r="Z722"/>
  <c r="AA722" s="1"/>
  <c r="Z721"/>
  <c r="AA721" s="1"/>
  <c r="Z720"/>
  <c r="AA720" s="1"/>
  <c r="AB719"/>
  <c r="AC719" s="1"/>
  <c r="Z719"/>
  <c r="AA719" s="1"/>
  <c r="X719"/>
  <c r="Y719" s="1"/>
  <c r="AB718"/>
  <c r="AC718" s="1"/>
  <c r="Z718"/>
  <c r="AA718" s="1"/>
  <c r="X718"/>
  <c r="Y718" s="1"/>
  <c r="AB717"/>
  <c r="AC717" s="1"/>
  <c r="Z717"/>
  <c r="AA717" s="1"/>
  <c r="X717"/>
  <c r="Y717" s="1"/>
  <c r="Z716"/>
  <c r="AA716" s="1"/>
  <c r="X716"/>
  <c r="Y716" s="1"/>
  <c r="AB715"/>
  <c r="AC715" s="1"/>
  <c r="Z715"/>
  <c r="AA715" s="1"/>
  <c r="X715"/>
  <c r="Y715" s="1"/>
  <c r="Z683"/>
  <c r="AA683" s="1"/>
  <c r="Z682"/>
  <c r="AA682" s="1"/>
  <c r="Z681"/>
  <c r="AA681" s="1"/>
  <c r="AB680"/>
  <c r="AC680" s="1"/>
  <c r="Z680"/>
  <c r="AA680" s="1"/>
  <c r="X680"/>
  <c r="Y680" s="1"/>
  <c r="AB679"/>
  <c r="AC679" s="1"/>
  <c r="Z679"/>
  <c r="AA679" s="1"/>
  <c r="X679"/>
  <c r="Y679" s="1"/>
  <c r="AB678"/>
  <c r="AC678" s="1"/>
  <c r="Z678"/>
  <c r="AA678" s="1"/>
  <c r="X678"/>
  <c r="Y678" s="1"/>
  <c r="AB677"/>
  <c r="AC677" s="1"/>
  <c r="Z677"/>
  <c r="AA677" s="1"/>
  <c r="X677"/>
  <c r="Y677" s="1"/>
  <c r="AB676"/>
  <c r="AC676" s="1"/>
  <c r="Z676"/>
  <c r="AA676" s="1"/>
  <c r="X676"/>
  <c r="Y676" s="1"/>
  <c r="Z644"/>
  <c r="AA644" s="1"/>
  <c r="Z643"/>
  <c r="AA643" s="1"/>
  <c r="Z642"/>
  <c r="AA642" s="1"/>
  <c r="AB641"/>
  <c r="AC641" s="1"/>
  <c r="Z641"/>
  <c r="AA641" s="1"/>
  <c r="X641"/>
  <c r="Y641" s="1"/>
  <c r="AB640"/>
  <c r="AC640" s="1"/>
  <c r="Z640"/>
  <c r="AA640" s="1"/>
  <c r="X640"/>
  <c r="Y640" s="1"/>
  <c r="AB639"/>
  <c r="AC639" s="1"/>
  <c r="Z639"/>
  <c r="AA639" s="1"/>
  <c r="X639"/>
  <c r="Y639" s="1"/>
  <c r="AB638"/>
  <c r="AC638" s="1"/>
  <c r="Z638"/>
  <c r="AA638" s="1"/>
  <c r="X638"/>
  <c r="Y638" s="1"/>
  <c r="AB637"/>
  <c r="AC637" s="1"/>
  <c r="Z637"/>
  <c r="AA637" s="1"/>
  <c r="X637"/>
  <c r="Y637" s="1"/>
  <c r="Z605"/>
  <c r="AA605" s="1"/>
  <c r="Z604"/>
  <c r="AA604" s="1"/>
  <c r="Z603"/>
  <c r="AA603" s="1"/>
  <c r="AB602"/>
  <c r="AC602" s="1"/>
  <c r="Z602"/>
  <c r="AA602" s="1"/>
  <c r="X602"/>
  <c r="Y602" s="1"/>
  <c r="AB601"/>
  <c r="AC601" s="1"/>
  <c r="Z601"/>
  <c r="AA601" s="1"/>
  <c r="X601"/>
  <c r="Y601" s="1"/>
  <c r="AB600"/>
  <c r="AC600" s="1"/>
  <c r="Z600"/>
  <c r="AA600" s="1"/>
  <c r="X600"/>
  <c r="Y600" s="1"/>
  <c r="AB599"/>
  <c r="AC599" s="1"/>
  <c r="Z599"/>
  <c r="AA599" s="1"/>
  <c r="X599"/>
  <c r="Y599" s="1"/>
  <c r="AB598"/>
  <c r="AC598" s="1"/>
  <c r="Z598"/>
  <c r="AA598" s="1"/>
  <c r="X598"/>
  <c r="Y598" s="1"/>
  <c r="Z566"/>
  <c r="AA566" s="1"/>
  <c r="Z565"/>
  <c r="AA565" s="1"/>
  <c r="Z564"/>
  <c r="AA564" s="1"/>
  <c r="AB563"/>
  <c r="AC563" s="1"/>
  <c r="Z563"/>
  <c r="AA563" s="1"/>
  <c r="X563"/>
  <c r="Y563" s="1"/>
  <c r="Z562"/>
  <c r="AA562" s="1"/>
  <c r="X562"/>
  <c r="Y562" s="1"/>
  <c r="Z561"/>
  <c r="AA561" s="1"/>
  <c r="X561"/>
  <c r="Y561" s="1"/>
  <c r="Z560"/>
  <c r="AA560" s="1"/>
  <c r="X560"/>
  <c r="Y560" s="1"/>
  <c r="AB559"/>
  <c r="AC559" s="1"/>
  <c r="Z559"/>
  <c r="AA559" s="1"/>
  <c r="X559"/>
  <c r="Y559" s="1"/>
  <c r="Z527"/>
  <c r="AA527" s="1"/>
  <c r="Z526"/>
  <c r="AA526" s="1"/>
  <c r="Z525"/>
  <c r="AA525" s="1"/>
  <c r="AB524"/>
  <c r="AC524" s="1"/>
  <c r="Z524"/>
  <c r="AA524" s="1"/>
  <c r="X524"/>
  <c r="Y524" s="1"/>
  <c r="AB523"/>
  <c r="AC523" s="1"/>
  <c r="Z523"/>
  <c r="AA523" s="1"/>
  <c r="X523"/>
  <c r="Y523" s="1"/>
  <c r="AB522"/>
  <c r="AC522" s="1"/>
  <c r="Z522"/>
  <c r="AA522" s="1"/>
  <c r="X522"/>
  <c r="Y522" s="1"/>
  <c r="AB521"/>
  <c r="AC521" s="1"/>
  <c r="Z521"/>
  <c r="AA521" s="1"/>
  <c r="X521"/>
  <c r="Y521" s="1"/>
  <c r="AB520"/>
  <c r="AC520" s="1"/>
  <c r="Z520"/>
  <c r="AA520" s="1"/>
  <c r="X520"/>
  <c r="Y520" s="1"/>
  <c r="Z488"/>
  <c r="AA488" s="1"/>
  <c r="Z487"/>
  <c r="AA487" s="1"/>
  <c r="Z486"/>
  <c r="AA486" s="1"/>
  <c r="AB485"/>
  <c r="AC485" s="1"/>
  <c r="Z485"/>
  <c r="AA485" s="1"/>
  <c r="X485"/>
  <c r="Y485" s="1"/>
  <c r="Z484"/>
  <c r="AA484" s="1"/>
  <c r="X484"/>
  <c r="Y484" s="1"/>
  <c r="AB483"/>
  <c r="AC483" s="1"/>
  <c r="Z483"/>
  <c r="AA483" s="1"/>
  <c r="X483"/>
  <c r="Y483" s="1"/>
  <c r="Z482"/>
  <c r="AA482" s="1"/>
  <c r="X482"/>
  <c r="Y482" s="1"/>
  <c r="AB481"/>
  <c r="AC481" s="1"/>
  <c r="Z481"/>
  <c r="AA481" s="1"/>
  <c r="X481"/>
  <c r="Y481" s="1"/>
  <c r="Z449"/>
  <c r="AA449" s="1"/>
  <c r="Z448"/>
  <c r="AA448" s="1"/>
  <c r="Z447"/>
  <c r="AA447" s="1"/>
  <c r="AB446"/>
  <c r="AC446" s="1"/>
  <c r="Z446"/>
  <c r="AA446" s="1"/>
  <c r="X446"/>
  <c r="Y446" s="1"/>
  <c r="AB445"/>
  <c r="AC445" s="1"/>
  <c r="Z445"/>
  <c r="AA445" s="1"/>
  <c r="X445"/>
  <c r="Y445" s="1"/>
  <c r="AB444"/>
  <c r="AC444" s="1"/>
  <c r="Z444"/>
  <c r="AA444" s="1"/>
  <c r="X444"/>
  <c r="Y444" s="1"/>
  <c r="AB443"/>
  <c r="AC443" s="1"/>
  <c r="Z443"/>
  <c r="AA443" s="1"/>
  <c r="X443"/>
  <c r="Y443" s="1"/>
  <c r="AB442"/>
  <c r="AC442" s="1"/>
  <c r="Z442"/>
  <c r="AA442" s="1"/>
  <c r="X442"/>
  <c r="Y442" s="1"/>
  <c r="Z410"/>
  <c r="AA410" s="1"/>
  <c r="Z409"/>
  <c r="AA409" s="1"/>
  <c r="Z408"/>
  <c r="AA408" s="1"/>
  <c r="AB407"/>
  <c r="AC407" s="1"/>
  <c r="Z407"/>
  <c r="AA407" s="1"/>
  <c r="X407"/>
  <c r="Y407" s="1"/>
  <c r="AB406"/>
  <c r="AC406" s="1"/>
  <c r="Z406"/>
  <c r="AA406" s="1"/>
  <c r="X406"/>
  <c r="Y406" s="1"/>
  <c r="AB405"/>
  <c r="AC405" s="1"/>
  <c r="Z405"/>
  <c r="AA405" s="1"/>
  <c r="X405"/>
  <c r="Y405" s="1"/>
  <c r="AB404"/>
  <c r="AC404" s="1"/>
  <c r="Z404"/>
  <c r="AA404" s="1"/>
  <c r="X404"/>
  <c r="Y404" s="1"/>
  <c r="AB403"/>
  <c r="AC403" s="1"/>
  <c r="Z403"/>
  <c r="AA403" s="1"/>
  <c r="X403"/>
  <c r="Y403" s="1"/>
  <c r="Z369"/>
  <c r="AA369" s="1"/>
  <c r="Z368"/>
  <c r="AA368" s="1"/>
  <c r="Z367"/>
  <c r="AA367" s="1"/>
  <c r="AB366"/>
  <c r="AC366" s="1"/>
  <c r="Z366"/>
  <c r="AA366" s="1"/>
  <c r="X366"/>
  <c r="Y366" s="1"/>
  <c r="Z365"/>
  <c r="AA365" s="1"/>
  <c r="X365"/>
  <c r="Y365" s="1"/>
  <c r="AB364"/>
  <c r="AC364" s="1"/>
  <c r="Z364"/>
  <c r="AA364" s="1"/>
  <c r="X364"/>
  <c r="Y364" s="1"/>
  <c r="Z363"/>
  <c r="AA363" s="1"/>
  <c r="X363"/>
  <c r="Y363" s="1"/>
  <c r="AB362"/>
  <c r="AC362" s="1"/>
  <c r="Z362"/>
  <c r="AA362" s="1"/>
  <c r="X362"/>
  <c r="Y362" s="1"/>
  <c r="Z330"/>
  <c r="AA330" s="1"/>
  <c r="Z329"/>
  <c r="AA329" s="1"/>
  <c r="Z328"/>
  <c r="AA328" s="1"/>
  <c r="AB327"/>
  <c r="AC327" s="1"/>
  <c r="Z327"/>
  <c r="AA327" s="1"/>
  <c r="X327"/>
  <c r="Y327" s="1"/>
  <c r="AB326"/>
  <c r="AC326" s="1"/>
  <c r="Z326"/>
  <c r="AA326" s="1"/>
  <c r="X326"/>
  <c r="Y326" s="1"/>
  <c r="AB325"/>
  <c r="AC325" s="1"/>
  <c r="Z325"/>
  <c r="AA325" s="1"/>
  <c r="X325"/>
  <c r="Y325" s="1"/>
  <c r="AB324"/>
  <c r="AC324" s="1"/>
  <c r="Z324"/>
  <c r="AA324" s="1"/>
  <c r="X324"/>
  <c r="Y324" s="1"/>
  <c r="AB323"/>
  <c r="AC323" s="1"/>
  <c r="Z323"/>
  <c r="AA323" s="1"/>
  <c r="X323"/>
  <c r="Y323" s="1"/>
  <c r="Z291"/>
  <c r="AA291" s="1"/>
  <c r="Z290"/>
  <c r="AA290" s="1"/>
  <c r="Z289"/>
  <c r="AA289" s="1"/>
  <c r="AB288"/>
  <c r="AC288" s="1"/>
  <c r="Z288"/>
  <c r="AA288" s="1"/>
  <c r="X288"/>
  <c r="Y288" s="1"/>
  <c r="Z287"/>
  <c r="AA287" s="1"/>
  <c r="X287"/>
  <c r="Y287" s="1"/>
  <c r="AB286"/>
  <c r="AC286" s="1"/>
  <c r="Z286"/>
  <c r="AA286" s="1"/>
  <c r="X286"/>
  <c r="Y286" s="1"/>
  <c r="Z285"/>
  <c r="AA285" s="1"/>
  <c r="X285"/>
  <c r="Y285" s="1"/>
  <c r="AB284"/>
  <c r="AC284" s="1"/>
  <c r="Z284"/>
  <c r="AA284" s="1"/>
  <c r="X284"/>
  <c r="Y284" s="1"/>
  <c r="Z252"/>
  <c r="AA252" s="1"/>
  <c r="Z251"/>
  <c r="AA251" s="1"/>
  <c r="Z250"/>
  <c r="AA250" s="1"/>
  <c r="AB249"/>
  <c r="AC249" s="1"/>
  <c r="Z249"/>
  <c r="AA249" s="1"/>
  <c r="X249"/>
  <c r="Y249" s="1"/>
  <c r="Z248"/>
  <c r="AA248" s="1"/>
  <c r="X248"/>
  <c r="Y248" s="1"/>
  <c r="AB247"/>
  <c r="AC247" s="1"/>
  <c r="Z247"/>
  <c r="AA247" s="1"/>
  <c r="X247"/>
  <c r="Y247" s="1"/>
  <c r="Z246"/>
  <c r="AA246" s="1"/>
  <c r="X246"/>
  <c r="Y246" s="1"/>
  <c r="AB245"/>
  <c r="AC245" s="1"/>
  <c r="Z245"/>
  <c r="AA245" s="1"/>
  <c r="X245"/>
  <c r="Y245" s="1"/>
  <c r="Z213"/>
  <c r="AA213" s="1"/>
  <c r="Z212"/>
  <c r="AA212" s="1"/>
  <c r="Z211"/>
  <c r="AA211" s="1"/>
  <c r="AB210"/>
  <c r="AC210" s="1"/>
  <c r="Z210"/>
  <c r="AA210" s="1"/>
  <c r="X210"/>
  <c r="Y210" s="1"/>
  <c r="AB209"/>
  <c r="AC209" s="1"/>
  <c r="Z209"/>
  <c r="AA209" s="1"/>
  <c r="X209"/>
  <c r="Y209" s="1"/>
  <c r="AB208"/>
  <c r="AC208" s="1"/>
  <c r="Z208"/>
  <c r="AA208" s="1"/>
  <c r="X208"/>
  <c r="Y208" s="1"/>
  <c r="AB207"/>
  <c r="AC207" s="1"/>
  <c r="Z207"/>
  <c r="AA207" s="1"/>
  <c r="X207"/>
  <c r="Y207" s="1"/>
  <c r="AB206"/>
  <c r="AC206" s="1"/>
  <c r="Z206"/>
  <c r="AA206" s="1"/>
  <c r="X206"/>
  <c r="Y206" s="1"/>
  <c r="Z174"/>
  <c r="AA174" s="1"/>
  <c r="Z173"/>
  <c r="AA173" s="1"/>
  <c r="Z172"/>
  <c r="AA172" s="1"/>
  <c r="AB171"/>
  <c r="AC171" s="1"/>
  <c r="Z171"/>
  <c r="AA171" s="1"/>
  <c r="X171"/>
  <c r="Y171" s="1"/>
  <c r="Z170"/>
  <c r="AA170" s="1"/>
  <c r="X170"/>
  <c r="Y170" s="1"/>
  <c r="AB169"/>
  <c r="AC169" s="1"/>
  <c r="Z169"/>
  <c r="AA169" s="1"/>
  <c r="X169"/>
  <c r="Y169" s="1"/>
  <c r="AB168"/>
  <c r="AC168" s="1"/>
  <c r="Z168"/>
  <c r="AA168" s="1"/>
  <c r="X168"/>
  <c r="Y168" s="1"/>
  <c r="AB167"/>
  <c r="AC167" s="1"/>
  <c r="Z167"/>
  <c r="AA167" s="1"/>
  <c r="X167"/>
  <c r="Y167" s="1"/>
  <c r="Z135"/>
  <c r="AA135" s="1"/>
  <c r="Z134"/>
  <c r="AA134" s="1"/>
  <c r="Z133"/>
  <c r="AA133" s="1"/>
  <c r="AB132"/>
  <c r="AC132" s="1"/>
  <c r="Z132"/>
  <c r="AA132" s="1"/>
  <c r="X132"/>
  <c r="Y132" s="1"/>
  <c r="AB131"/>
  <c r="AC131" s="1"/>
  <c r="Z131"/>
  <c r="AA131" s="1"/>
  <c r="X131"/>
  <c r="Y131" s="1"/>
  <c r="AB130"/>
  <c r="AC130" s="1"/>
  <c r="Z130"/>
  <c r="AA130" s="1"/>
  <c r="X130"/>
  <c r="Y130" s="1"/>
  <c r="AB129"/>
  <c r="AC129" s="1"/>
  <c r="Z129"/>
  <c r="AA129" s="1"/>
  <c r="X129"/>
  <c r="Y129" s="1"/>
  <c r="AB128"/>
  <c r="AC128" s="1"/>
  <c r="Z128"/>
  <c r="AA128" s="1"/>
  <c r="X128"/>
  <c r="Y128" s="1"/>
  <c r="Z96"/>
  <c r="AA96" s="1"/>
  <c r="Z95"/>
  <c r="AA95" s="1"/>
  <c r="Z94"/>
  <c r="AA94" s="1"/>
  <c r="AB93"/>
  <c r="AC93" s="1"/>
  <c r="Z93"/>
  <c r="AA93" s="1"/>
  <c r="X93"/>
  <c r="Y93" s="1"/>
  <c r="AB92"/>
  <c r="AC92" s="1"/>
  <c r="Z92"/>
  <c r="AA92" s="1"/>
  <c r="X92"/>
  <c r="Y92" s="1"/>
  <c r="Z91"/>
  <c r="AA91" s="1"/>
  <c r="X91"/>
  <c r="Y91" s="1"/>
  <c r="AB90"/>
  <c r="AC90" s="1"/>
  <c r="Z90"/>
  <c r="AA90" s="1"/>
  <c r="X90"/>
  <c r="Y90" s="1"/>
  <c r="AB89"/>
  <c r="AC89" s="1"/>
  <c r="Z89"/>
  <c r="AA89" s="1"/>
  <c r="X89"/>
  <c r="Y89" s="1"/>
  <c r="Z57"/>
  <c r="AA57" s="1"/>
  <c r="Z56"/>
  <c r="AA56" s="1"/>
  <c r="Z55"/>
  <c r="AA55" s="1"/>
  <c r="AB54"/>
  <c r="AC54" s="1"/>
  <c r="Z54"/>
  <c r="AA54" s="1"/>
  <c r="X54"/>
  <c r="Y54" s="1"/>
  <c r="AB53"/>
  <c r="AC53" s="1"/>
  <c r="Z53"/>
  <c r="AA53" s="1"/>
  <c r="X53"/>
  <c r="Y53" s="1"/>
  <c r="AB52"/>
  <c r="AC52" s="1"/>
  <c r="Z52"/>
  <c r="AA52" s="1"/>
  <c r="X52"/>
  <c r="Y52" s="1"/>
  <c r="AB51"/>
  <c r="AC51" s="1"/>
  <c r="Z51"/>
  <c r="AA51" s="1"/>
  <c r="X51"/>
  <c r="Y51" s="1"/>
  <c r="AB50"/>
  <c r="AC50" s="1"/>
  <c r="Z50"/>
  <c r="AA50" s="1"/>
  <c r="X50"/>
  <c r="Y50" s="1"/>
  <c r="AB15"/>
  <c r="AC15" s="1"/>
  <c r="AB16"/>
  <c r="AC16" s="1"/>
  <c r="AB18"/>
  <c r="AC18" s="1"/>
  <c r="AA15"/>
  <c r="AA18"/>
  <c r="AA19"/>
  <c r="AA20"/>
  <c r="Z15"/>
  <c r="Z16"/>
  <c r="AA16" s="1"/>
  <c r="Z17"/>
  <c r="AA17" s="1"/>
  <c r="Z18"/>
  <c r="Z19"/>
  <c r="Z20"/>
  <c r="Z21"/>
  <c r="AA21" s="1"/>
  <c r="Y15"/>
  <c r="Y16"/>
  <c r="Y17"/>
  <c r="Y18"/>
  <c r="X15"/>
  <c r="X16"/>
  <c r="X17"/>
  <c r="X18"/>
  <c r="AB14"/>
  <c r="Z14"/>
  <c r="AB872" l="1"/>
  <c r="AC872" s="1"/>
  <c r="AB716"/>
  <c r="AC716" s="1"/>
  <c r="AB561"/>
  <c r="AC561" s="1"/>
  <c r="AB170"/>
  <c r="AC170" s="1"/>
  <c r="AB91"/>
  <c r="AC91" s="1"/>
  <c r="AB17"/>
  <c r="AC17" s="1"/>
  <c r="AB831"/>
  <c r="AC831" s="1"/>
  <c r="AB833"/>
  <c r="AC833" s="1"/>
  <c r="AB835"/>
  <c r="AC835" s="1"/>
  <c r="AB560"/>
  <c r="AC560" s="1"/>
  <c r="AB562"/>
  <c r="AC562" s="1"/>
  <c r="AB482"/>
  <c r="AC482" s="1"/>
  <c r="AB484"/>
  <c r="AC484" s="1"/>
  <c r="AB363"/>
  <c r="AC363" s="1"/>
  <c r="AB365"/>
  <c r="AC365" s="1"/>
  <c r="AB285"/>
  <c r="AC285" s="1"/>
  <c r="AB287"/>
  <c r="AC287" s="1"/>
  <c r="AB246"/>
  <c r="AC246" s="1"/>
  <c r="AB248"/>
  <c r="AC248" s="1"/>
  <c r="AC14" l="1"/>
  <c r="AA14"/>
  <c r="X14"/>
  <c r="Y14" s="1"/>
  <c r="M18"/>
  <c r="M17"/>
  <c r="L16"/>
  <c r="M16" s="1"/>
  <c r="M15"/>
  <c r="M14"/>
  <c r="L14"/>
</calcChain>
</file>

<file path=xl/sharedStrings.xml><?xml version="1.0" encoding="utf-8"?>
<sst xmlns="http://schemas.openxmlformats.org/spreadsheetml/2006/main" count="5322" uniqueCount="211">
  <si>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</si>
  <si>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</si>
  <si>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</si>
  <si>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</si>
  <si>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</si>
  <si>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</si>
  <si>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</si>
  <si>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</si>
  <si>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</si>
  <si>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</si>
  <si>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</si>
  <si>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</si>
  <si>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</si>
  <si>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</si>
  <si>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</si>
  <si>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</si>
  <si>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</si>
  <si>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Evs/Sci</t>
  </si>
  <si>
    <t>Computer</t>
  </si>
  <si>
    <t>G.K.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</si>
  <si>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</si>
  <si>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</si>
  <si>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</si>
  <si>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</si>
  <si>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</si>
  <si>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</si>
  <si>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________________</t>
  </si>
  <si>
    <t>____________________</t>
  </si>
  <si>
    <t>CONSOLIDATED RESULT</t>
  </si>
  <si>
    <t>Signature of Class Teacher</t>
  </si>
  <si>
    <t>CGPA ……………………………..</t>
  </si>
  <si>
    <t>PERCENTAGE…………………</t>
  </si>
  <si>
    <t>SA- 1</t>
  </si>
  <si>
    <t>Drawing</t>
  </si>
  <si>
    <t xml:space="preserve">Sanskrit </t>
  </si>
  <si>
    <t>A1</t>
  </si>
  <si>
    <t>A2</t>
  </si>
  <si>
    <t>B1</t>
  </si>
  <si>
    <t>B2</t>
  </si>
  <si>
    <t>C1</t>
  </si>
  <si>
    <t>D</t>
  </si>
  <si>
    <t>C2</t>
  </si>
  <si>
    <t>Class- UKG                               Section  : B                             Session :  2015-16                                                             Date……………………………</t>
  </si>
  <si>
    <t xml:space="preserve">Name of Student - ARJUN KANKARIYA                Father Name - AKSHYA KANKARIYA                         Mother Name- RUPALI KANKARIYA </t>
  </si>
  <si>
    <t>Date of Birth 30/10/2010                                                                                                                                    Admission No………………………..</t>
  </si>
  <si>
    <t>Evs</t>
  </si>
  <si>
    <t>Name of Student - ARYA CHOUDHARY                Father Name - SANTOSH CHOUDHARY                    Mother Name- KAVITA CHOUDHARY</t>
  </si>
  <si>
    <t>Name of Student - CHHAVI BIRANWAR                 Father Name - ARUN BIRANWAR                    Mother Name- PRATIBHA BIRANWAR</t>
  </si>
  <si>
    <t>Date of Birth - 11/01/2011                                                                                                                  Admission No………………………..</t>
  </si>
  <si>
    <t>Name of Student - GAURAV BIRANWAR                  Father Name - NAVAL BIRANWAR                    Mother Name- YASHODA BIRANWAR</t>
  </si>
  <si>
    <t>Date of Birth -  24/08/2010                                                                                                                     Admission No………………………..</t>
  </si>
  <si>
    <t>Date of Birth -  19/01/2011                                                                                                                          Admission No………………………..</t>
  </si>
  <si>
    <t>Name of Student - HARDIK JAIN                                    Father Name - RAKESH JAIN                                       Mother Name- MADHU JAIN</t>
  </si>
  <si>
    <t>Date of Birth -  29/08/2010                                                                                                                          Admission No………………………..</t>
  </si>
  <si>
    <t>Name of Student - MANNAT BORIKAR              Father Name - SHUBHAM BORIKAR                                Mother Name- SALONI BORIKAR</t>
  </si>
  <si>
    <t>Date of Birth - 01/03/2011                                                                                                                             Admission No………………………..</t>
  </si>
  <si>
    <t>Name of Student - MANYA KANKARIYA              Father Name - SWAPNIL KANKARIYA                         Mother Name- NEHA KANKARIYA</t>
  </si>
  <si>
    <t>Date of Birth - 26/12/2010                                                                                                                             Admission No………………………..</t>
  </si>
  <si>
    <t>Name of Student - MANYA SHARMA              Father Name - NEERAJ SHARMA                                            Mother Name- SONI SHARMA</t>
  </si>
  <si>
    <t>Date of Birth - 30/04/2010                                                                                                                           Admission No………………………..</t>
  </si>
  <si>
    <t>Date of Birth - 02/05/2010                                                                                                                           Admission No………………………..</t>
  </si>
  <si>
    <t xml:space="preserve">Name of Student - PRAGYA LILHARE                     Father Name - KRISHNA LILHARE                                   Mother Name- LALITA LILHARE </t>
  </si>
  <si>
    <t>Date of Birth - 25/01/2011                                                                                                                           Admission No………………………..</t>
  </si>
  <si>
    <t>Date of Birth - 07/09/2010                                                                                                                         Admission No………………………..</t>
  </si>
  <si>
    <t>Date of Birth - 30/09/2010                                                                                                                         Admission No………………………..</t>
  </si>
  <si>
    <t>Name of Student - ROUNAK LILHARE                  Father Name -  MUKESH LILHARE                                 Mother Name - RINABAI LILHARE</t>
  </si>
  <si>
    <t>Date of Birth - 18/08/2010                                                                                                                                       Admission No : 06</t>
  </si>
  <si>
    <t>Name of Student - YAKSH BHOYAR                  Father Name -  BHIVRAM BHOYAR                                 Mother Name - SANJU BHOYAR</t>
  </si>
  <si>
    <t>Date of Birth - 12/10/2010                                                                                                                                       Admission No : 33</t>
  </si>
  <si>
    <t>Name of Student - AFTAB KHAN                               Father Name - KALAM KHAN                                         Mother Name - HEENA KHAN</t>
  </si>
  <si>
    <t>Date of Birth - 09/08/2009                                                                                                                                       Admission No : 41</t>
  </si>
  <si>
    <t>Name of Student - GAJENDRA BHOYER              Father Name - RAVINDRA BHOYER                             Mother Name - ROSHANI BHOYAR</t>
  </si>
  <si>
    <t>Date of Birth - 28/10/2009                                                                                                                                       Admission No : 42</t>
  </si>
  <si>
    <t>Name of Student - HIMANSHI DOUNEKAR             Father Name - ARJUN DOUNEKAR                        Mother Name - MUNNI DOUNEKAR</t>
  </si>
  <si>
    <t>Date of Birth - 10/12/2009                                                                                                                                       Admission No : 43</t>
  </si>
  <si>
    <t>Name of Student - RASHI LILHARE                      Father Name - SHAILESH LILHARE                               Mother Name - SADHANA LILHARE</t>
  </si>
  <si>
    <t>Date of Birth - 21/06/2010                                                                                                                                       Admission No : 44</t>
  </si>
  <si>
    <t>Name of Student - CHITRANSH AMULEY          Father Name -  ISHWARCHAND AMULEY                          Mother Name - KUNTA AMULEY</t>
  </si>
  <si>
    <t>Date of Birth - 05/07/2010                                                                                                                                        Admission No : 46</t>
  </si>
  <si>
    <t>Name of Student - AYUSHI NAGARGADE          Father Name - MANOJ NAGARGADE                       Mother Name - YOGITA NAGARGADE</t>
  </si>
  <si>
    <t>Date of Birth - 04/10/2010                                                                                                                                       Admission No : 73</t>
  </si>
  <si>
    <t>Name of Student - ALVEERA QURESHI          Father Name - MOH. ASPAK QURESHI                                Mother Name - FARIDA QURESHI</t>
  </si>
  <si>
    <t>Date of Birth - 16/05/2010                                                                                                                                       Admission No : 86</t>
  </si>
  <si>
    <t>Name of Student - DRON BOPCHE                            Father Name - DEVRAJ BOPCHE                                   Mother Name - JIRAN BOPCHE</t>
  </si>
  <si>
    <t>Date of Birth - 22/07/2011                                                                                                                                       Admission No : 91</t>
  </si>
  <si>
    <t>Name of Student - KHUSHI BOPCHE                       Father Name - DEVRAJ BOPCHE                                      Mother Name - JIRAN BOPCHE</t>
  </si>
  <si>
    <t>Date of Birth - 16/05/2009                                                                                                                                     Admission No : 125</t>
  </si>
  <si>
    <t>Name of Student - PRIYANSHU NATH ROUT           Father Name - PRAMOD NATH ROUT                    Mother Name - PAYAL NATH ROUT</t>
  </si>
  <si>
    <t>Date of Birth - 03/07/2010                                                                                                                                     Admission No : 137</t>
  </si>
  <si>
    <t>Name of Student - BHAVYA  NANDANWAR           Father Name -  MAHESH KUMAR                         Mother Name - LATA NANDANWAR</t>
  </si>
  <si>
    <t>Date of Birth - 14/10/2010                                                                                                                                     Admission No : 145</t>
  </si>
  <si>
    <t>Name of Student - ADITYA PARVE                      Father Name -  PANKAJ PARVE                                            Mother Name - KAJAL PARVE</t>
  </si>
  <si>
    <t>Date of Birth - 24/09/2011                                                                                                                                    Admission No : 153</t>
  </si>
  <si>
    <t>Date of Birth - 30/04/2010                                                                                                                        Admission No………………………..</t>
  </si>
  <si>
    <t>Date of Birth - 04/09/2010                                                                                                                  Admission No………………………..</t>
  </si>
  <si>
    <t>Name of Student - KRISHVIN SHARMA                 Father Name - RIDHISH SHARMA                              Mother Name- VINEETA SHARMA</t>
  </si>
  <si>
    <t>Name of Student - PIHU PATEL              Father Name - RAHUL PATEL                                                             Mother Name- JAYANTI PATEL</t>
  </si>
  <si>
    <t>Date of Birth - 28/09/2010                                                                                                                           Admission No………………………..</t>
  </si>
  <si>
    <t xml:space="preserve">Name of Student - VEDANSH AWASTHI                    Father Name - SNEHANSHU AWASTHI                    Mother Name- SHILPA AWASTHI </t>
  </si>
  <si>
    <t>Name of Student - PRIYAL DAHATE                     Father Name - PRASHANT DAHATE                                    Mother Name- NISHA DAHATE</t>
  </si>
  <si>
    <t>Date of Birth - 25/12/2010                                                                                                                          Admission No………………………..</t>
  </si>
  <si>
    <t xml:space="preserve">Name of Student - DITI VAIDYA                  Father Name - Shreyansh Vaidya                                   Mother Name-  Sweety Vaidya </t>
  </si>
  <si>
    <t>Date of Birth - 16/12/2010                                                                                                                            Admission No………………………..</t>
  </si>
  <si>
    <t>Name of Student - NOOSHANK MANE              Father Name - SANTOSH MANE                                         Mother Name- SHEELA MANE</t>
  </si>
  <si>
    <t>Name of Student - PRATIGYA DHUWARE                     Father Name - BABLESHWAR DHUWARE                     Mother Name- BHUMESWARI</t>
  </si>
  <si>
    <t>Name of Student - SANSKRITI BURADE                   Father Name - MANISH BURADE                          Mother Name- KALPANA BURADE</t>
  </si>
  <si>
    <t xml:space="preserve">Date of Birth - 18/06/2011                                                                                                                                      Admission No : </t>
  </si>
  <si>
    <t>Name of Student - TANISHKA SAKHRE                      Father Name - SANTOSH SAKHRE                                  Mother Name - PRIYA SAKHRE</t>
  </si>
  <si>
    <t xml:space="preserve">Name of Student - ISHAN BIRANWAR                      Father Name - RAMESHWAR BIRANWAR              Mother Name - BHOOMESHWARI </t>
  </si>
  <si>
    <t>Date of Birth -  14/05/2010                                                                                                                                                      Admission No : 202</t>
  </si>
  <si>
    <t>Date of Birth - 03/09/2010                                                                                                                                                   Admission No :   168</t>
  </si>
  <si>
    <t>Name of Student - VIDUSHI BISEN                      Father Name - GHANSHYAM BISEN                                     Mother Name - SOMESHWARI</t>
  </si>
  <si>
    <t>Name of Student - ARNAV DAHERIYA                       Father Name -  YUGAL KISHOR                                          Mother Name - MRS. SWATI</t>
  </si>
  <si>
    <t>Date of Birth - 20/07/2010                                                                                                                                                Admission No : 167</t>
  </si>
  <si>
    <t>Name of Student - GRANTH BANTHIYA                       Father Name - LALIT BATHIYA                         Mother Name -  MEENAKSHI BATHIYA</t>
  </si>
  <si>
    <t>Date of Birth - 03/02/2011                                                                                                                                                  Admission No : 208</t>
  </si>
  <si>
    <t>E1</t>
  </si>
  <si>
    <t>VE</t>
  </si>
  <si>
    <t>E2</t>
  </si>
  <si>
    <t>Class- 1 st                             Section :  A                         Session :  2016-17                                                              Date- 23/03/2017</t>
  </si>
  <si>
    <t>Class- 1 st                             Section :  A                         Session :  2016-17                                                              Date-23/03/2017</t>
  </si>
  <si>
    <t>195/210</t>
  </si>
  <si>
    <t>CGPA =  8.3</t>
  </si>
  <si>
    <t>CGPA -  8.5</t>
  </si>
  <si>
    <t>CGPA =  7.8</t>
  </si>
  <si>
    <t>CGPA =  8</t>
  </si>
  <si>
    <t>CGPA  = 7.5</t>
  </si>
  <si>
    <t>CGPA =  9.3</t>
  </si>
  <si>
    <t>CGPA  = 8.5</t>
  </si>
  <si>
    <t>CGPA =  7.5</t>
  </si>
  <si>
    <t>CGPA  =  5</t>
  </si>
  <si>
    <t>CGPA  =  7</t>
  </si>
  <si>
    <t>CGPA = 7</t>
  </si>
  <si>
    <t>CGPA  =  5.8</t>
  </si>
  <si>
    <t>CGPA =  7.3</t>
  </si>
  <si>
    <t>CGPA =  9</t>
  </si>
  <si>
    <t>CGPA =  6.8</t>
  </si>
  <si>
    <t>175/210</t>
  </si>
  <si>
    <t>93/100</t>
  </si>
  <si>
    <t>62/100</t>
  </si>
  <si>
    <t>142/210</t>
  </si>
  <si>
    <t>87/100</t>
  </si>
  <si>
    <t>192/210</t>
  </si>
  <si>
    <t>90/100</t>
  </si>
  <si>
    <t>194/210</t>
  </si>
  <si>
    <t>78/100</t>
  </si>
  <si>
    <t>171/210</t>
  </si>
  <si>
    <t>83/100</t>
  </si>
  <si>
    <t>189/210</t>
  </si>
  <si>
    <t>96/100</t>
  </si>
  <si>
    <t>183/210</t>
  </si>
  <si>
    <t>82/100</t>
  </si>
  <si>
    <t>182/210</t>
  </si>
  <si>
    <t>71/100</t>
  </si>
  <si>
    <t>177/210</t>
  </si>
  <si>
    <t>91/100</t>
  </si>
  <si>
    <t>181/210</t>
  </si>
  <si>
    <t>97/100</t>
  </si>
  <si>
    <t>185/210</t>
  </si>
  <si>
    <t>95/100</t>
  </si>
  <si>
    <t>199/210</t>
  </si>
  <si>
    <t>44/100</t>
  </si>
  <si>
    <t>135/210</t>
  </si>
  <si>
    <t>49/100</t>
  </si>
  <si>
    <t>156/210</t>
  </si>
  <si>
    <t>60/100</t>
  </si>
  <si>
    <t>155/210</t>
  </si>
  <si>
    <t>179/210</t>
  </si>
  <si>
    <t>146/210</t>
  </si>
  <si>
    <t>75/100</t>
  </si>
  <si>
    <t>170/210</t>
  </si>
  <si>
    <t>63/100</t>
  </si>
  <si>
    <t>160/200</t>
  </si>
  <si>
    <t>89/100</t>
  </si>
  <si>
    <t>74/100</t>
  </si>
  <si>
    <t>180/210</t>
  </si>
  <si>
    <t>CGPA  = 9.8</t>
  </si>
  <si>
    <t>94/100</t>
  </si>
  <si>
    <t>Name of Student - Vedant Warade                      Father Name - Vinod Kumar Warade                           Mother Name - Sharda Warade</t>
  </si>
  <si>
    <t>Date of Birth - 05/01/2010                                                                                                                                           Admission No : 187</t>
  </si>
  <si>
    <t>Name of Student - Shourya Ranglani                    Father Name - Manish Ranglani                              Mother Name -Yukti Ranglani</t>
  </si>
  <si>
    <t>Date of Birth - 12/10/2010                                                                                                                                            Admission No : 183</t>
  </si>
  <si>
    <t>Date of Birth - 254                                                                                                                                            Admission No : 08/03/2011</t>
  </si>
  <si>
    <t>Name of Student - Daksh Bhatia                          Father Name -  Atul Bhatia                                       Mother Name - Anuradha Bhatia</t>
  </si>
  <si>
    <r>
      <t>Class- 1</t>
    </r>
    <r>
      <rPr>
        <b/>
        <vertAlign val="superscript"/>
        <sz val="12"/>
        <color theme="1"/>
        <rFont val="Calibri"/>
        <family val="2"/>
        <scheme val="minor"/>
      </rPr>
      <t>st</t>
    </r>
    <r>
      <rPr>
        <b/>
        <sz val="12"/>
        <color theme="1"/>
        <rFont val="Calibri"/>
        <family val="2"/>
        <scheme val="minor"/>
      </rPr>
      <t xml:space="preserve">                              Section  : B                             Session :  2016-17                                                              Date - 23/03/2017</t>
    </r>
  </si>
  <si>
    <t>CGPA -10</t>
  </si>
  <si>
    <t>Class- 1st                              Section  : B                             Session :  2016-17                                                            Date - 23/03/2017</t>
  </si>
  <si>
    <t>184/210</t>
  </si>
  <si>
    <t>188/210</t>
  </si>
  <si>
    <t>Name of Student - AADHYA SOHANE                       Father Name - Mayank Sohane                                   Mother Name-  Radhika Sohane</t>
  </si>
  <si>
    <t xml:space="preserve">  </t>
  </si>
  <si>
    <t>Date of Birth -                                                                                                                                                       Admission No………………………..</t>
  </si>
  <si>
    <t>Name of Student - AKSHIT YADAV                  Father Name - C.S. Yadav                                                    Mother Name-  Suman Yadav</t>
  </si>
  <si>
    <t>Date of Birth -                                                                                                                                                         Admission No………………………..</t>
  </si>
  <si>
    <t>Name of Student - ANANYA SOHANE                      Father Name - PRASANT SOHANE                                Mother Name-  ZINAL SOHANE</t>
  </si>
  <si>
    <t>Date of Birth - 01/11/2010                                                                                                                                                      Admission No  179</t>
  </si>
  <si>
    <t xml:space="preserve">Name of Student - ANUSHKA SANCHETI                   Father Name -  Ankit Sancheti                             Mother Name- </t>
  </si>
  <si>
    <t>Date of Birth -                                                                                                                                                                           Admission No………</t>
  </si>
  <si>
    <t>Name of Student - SANCHITA BANTHIA             Father Name -  MANOJ BANTHIA                              Mother Name- CHHAYA BANTHIYA</t>
  </si>
  <si>
    <t>Date of Birth - 01/07/2010                                                                                                                                                    Admission No - 197</t>
  </si>
  <si>
    <t>Name of Student - SHIRSH BISEN                    Father Name -                                                                         Mother Name-</t>
  </si>
  <si>
    <t xml:space="preserve">Date of Birth -                                                                                                                                                                            Admission No……… </t>
  </si>
  <si>
    <t xml:space="preserve">Name of Student - SOUMYA SANCHETI                    Father Name - ANEESH SANCHETI                          Mother Name-  </t>
  </si>
  <si>
    <t>Date of Birth -                                                                                                                                                        Admission No………………………..</t>
  </si>
  <si>
    <t>Name of Student - SUBH SOHANE                   Father Name -   MAHESH SOHANE                                         Mother Name- SUBHI SOHANE</t>
  </si>
  <si>
    <t>Date of Birth -                                                                                                                                                           Admission No………………………..</t>
  </si>
  <si>
    <t>Name of Student - SAHAJ PATLE                               Father Name -  SURENDRA                              Mother Name-  CHHABILATA</t>
  </si>
  <si>
    <t xml:space="preserve">Name of Student - AYAN SINGH RAJPUT            Father Name -   MAHENDRA SINGH RAJPUT             Mother Name-  </t>
  </si>
  <si>
    <t xml:space="preserve">Name of Student - SANIKA KHANDELWAL             Father Name -  RAKESH KHANDELWAL             Mother Name-  </t>
  </si>
  <si>
    <t>Name of Student - AMRITA PARDHI                            Father Name - ATUL PARDHI                             Mother Name-  VALLAVI PARDHI</t>
  </si>
  <si>
    <t>Date of Birth -  16/05/2010                                                                                                                                                      Admission No………………………..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</si>
</sst>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sz val="14"/>
      <color theme="1"/>
      <name val="Arial Black"/>
      <family val="2"/>
    </font>
    <font>
      <b/>
      <sz val="9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2" fillId="0" borderId="1" xfId="0" applyFont="1" applyBorder="1"/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9" xfId="0" applyFont="1" applyBorder="1"/>
    <xf numFmtId="0" fontId="0" fillId="2" borderId="7" xfId="0" applyFill="1" applyBorder="1" applyAlignment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10" xfId="0" applyFill="1" applyBorder="1" applyAlignment="1"/>
    <xf numFmtId="0" fontId="7" fillId="0" borderId="18" xfId="0" applyFont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1" fillId="0" borderId="0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0" fillId="3" borderId="5" xfId="0" applyFill="1" applyBorder="1" applyAlignment="1"/>
    <xf numFmtId="0" fontId="0" fillId="3" borderId="7" xfId="0" applyFill="1" applyBorder="1" applyAlignment="1"/>
    <xf numFmtId="0" fontId="7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7" fillId="0" borderId="18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7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9" xfId="0" applyFont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9" fillId="0" borderId="19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G1832"/>
  <sheetViews>
    <sheetView tabSelected="1" topLeftCell="B1" workbookViewId="0">
      <selection activeCell="B853" sqref="A853:XFD1832"/>
    </sheetView>
  </sheetViews>
  <sheetFormatPr defaultRowHeight="15"/>
  <cols>
    <col min="1" max="1" width="1.570312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7" width="4.85546875" customWidth="1"/>
    <col min="8" max="8" width="4.42578125" customWidth="1"/>
    <col min="9" max="9" width="5.28515625" customWidth="1"/>
    <col min="10" max="10" width="5.140625" customWidth="1"/>
    <col min="11" max="11" width="5" customWidth="1"/>
    <col min="12" max="12" width="5.42578125" customWidth="1"/>
    <col min="13" max="13" width="5.140625" customWidth="1"/>
    <col min="14" max="14" width="0.85546875" customWidth="1"/>
    <col min="15" max="17" width="5" customWidth="1"/>
    <col min="18" max="18" width="5.28515625" customWidth="1"/>
    <col min="19" max="19" width="4.85546875" customWidth="1"/>
    <col min="20" max="20" width="5.5703125" customWidth="1"/>
    <col min="21" max="21" width="4.5703125" customWidth="1"/>
    <col min="22" max="22" width="5.42578125" customWidth="1"/>
    <col min="23" max="23" width="1" customWidth="1"/>
    <col min="24" max="24" width="4.28515625" customWidth="1"/>
    <col min="25" max="25" width="5.42578125" customWidth="1"/>
    <col min="26" max="26" width="4.42578125" customWidth="1"/>
    <col min="27" max="27" width="5.28515625" customWidth="1"/>
    <col min="28" max="28" width="5.42578125" customWidth="1"/>
    <col min="29" max="29" width="5.7109375" customWidth="1"/>
    <col min="30" max="30" width="5.85546875" customWidth="1"/>
    <col min="31" max="31" width="1" customWidth="1"/>
    <col min="32" max="32" width="3.5703125" customWidth="1"/>
    <col min="33" max="33" width="1.28515625" customWidth="1"/>
  </cols>
  <sheetData>
    <row r="1" spans="1:33" ht="7.5" customHeight="1" thickBot="1">
      <c r="A1" s="27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9"/>
    </row>
    <row r="2" spans="1:33" ht="27" customHeight="1">
      <c r="A2" s="28"/>
      <c r="B2" s="14"/>
      <c r="C2" s="15"/>
      <c r="D2" s="87" t="s">
        <v>0</v>
      </c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15"/>
      <c r="AF2" s="16"/>
      <c r="AG2" s="30"/>
    </row>
    <row r="3" spans="1:33" ht="21" customHeight="1">
      <c r="A3" s="28"/>
      <c r="B3" s="17"/>
      <c r="C3" s="18"/>
      <c r="D3" s="88" t="s">
        <v>28</v>
      </c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18"/>
      <c r="AF3" s="19"/>
      <c r="AG3" s="30"/>
    </row>
    <row r="4" spans="1:33" ht="17.25" customHeight="1">
      <c r="A4" s="28"/>
      <c r="B4" s="17"/>
      <c r="C4" s="18"/>
      <c r="D4" s="89" t="s">
        <v>119</v>
      </c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18"/>
      <c r="AF4" s="19"/>
      <c r="AG4" s="30"/>
    </row>
    <row r="5" spans="1:33" ht="6" customHeight="1">
      <c r="A5" s="28"/>
      <c r="B5" s="17"/>
      <c r="C5" s="18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18"/>
      <c r="AF5" s="19"/>
      <c r="AG5" s="30"/>
    </row>
    <row r="6" spans="1:33" ht="15.75">
      <c r="A6" s="28"/>
      <c r="B6" s="17"/>
      <c r="C6" s="18"/>
      <c r="D6" s="89" t="s">
        <v>65</v>
      </c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18"/>
      <c r="AF6" s="19"/>
      <c r="AG6" s="30"/>
    </row>
    <row r="7" spans="1:33" ht="7.5" customHeight="1">
      <c r="A7" s="28"/>
      <c r="B7" s="17"/>
      <c r="C7" s="18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18"/>
      <c r="AF7" s="19"/>
      <c r="AG7" s="30"/>
    </row>
    <row r="8" spans="1:33" ht="15.75">
      <c r="A8" s="28"/>
      <c r="B8" s="17"/>
      <c r="C8" s="18"/>
      <c r="D8" s="89" t="s">
        <v>66</v>
      </c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18"/>
      <c r="AF8" s="19"/>
      <c r="AG8" s="30"/>
    </row>
    <row r="9" spans="1:33" ht="9.75" customHeight="1" thickBot="1">
      <c r="A9" s="28"/>
      <c r="B9" s="17"/>
      <c r="C9" s="18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18"/>
      <c r="AF9" s="19"/>
      <c r="AG9" s="30"/>
    </row>
    <row r="10" spans="1:33" ht="4.5" customHeight="1" thickBot="1">
      <c r="A10" s="28"/>
      <c r="B10" s="17"/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1"/>
      <c r="AF10" s="19"/>
      <c r="AG10" s="30"/>
    </row>
    <row r="11" spans="1:33" ht="28.5" customHeight="1">
      <c r="A11" s="28"/>
      <c r="B11" s="17"/>
      <c r="C11" s="6"/>
      <c r="D11" s="90" t="s">
        <v>1</v>
      </c>
      <c r="E11" s="93"/>
      <c r="F11" s="96" t="s">
        <v>22</v>
      </c>
      <c r="G11" s="96"/>
      <c r="H11" s="96"/>
      <c r="I11" s="96"/>
      <c r="J11" s="96"/>
      <c r="K11" s="96"/>
      <c r="L11" s="96"/>
      <c r="M11" s="96"/>
      <c r="N11" s="97"/>
      <c r="O11" s="96" t="s">
        <v>2</v>
      </c>
      <c r="P11" s="96"/>
      <c r="Q11" s="96"/>
      <c r="R11" s="96"/>
      <c r="S11" s="96"/>
      <c r="T11" s="96"/>
      <c r="U11" s="96"/>
      <c r="V11" s="96"/>
      <c r="W11" s="97"/>
      <c r="X11" s="96" t="s">
        <v>3</v>
      </c>
      <c r="Y11" s="96"/>
      <c r="Z11" s="96"/>
      <c r="AA11" s="96"/>
      <c r="AB11" s="96"/>
      <c r="AC11" s="96"/>
      <c r="AD11" s="100"/>
      <c r="AE11" s="5"/>
      <c r="AF11" s="19"/>
      <c r="AG11" s="30"/>
    </row>
    <row r="12" spans="1:33" ht="23.25" customHeight="1">
      <c r="A12" s="28"/>
      <c r="B12" s="17"/>
      <c r="C12" s="6"/>
      <c r="D12" s="91"/>
      <c r="E12" s="94"/>
      <c r="F12" s="101" t="s">
        <v>4</v>
      </c>
      <c r="G12" s="101"/>
      <c r="H12" s="101" t="s">
        <v>5</v>
      </c>
      <c r="I12" s="101"/>
      <c r="J12" s="101" t="s">
        <v>32</v>
      </c>
      <c r="K12" s="101"/>
      <c r="L12" s="101" t="s">
        <v>7</v>
      </c>
      <c r="M12" s="101"/>
      <c r="N12" s="98"/>
      <c r="O12" s="101" t="s">
        <v>8</v>
      </c>
      <c r="P12" s="101"/>
      <c r="Q12" s="101" t="s">
        <v>9</v>
      </c>
      <c r="R12" s="101"/>
      <c r="S12" s="101" t="s">
        <v>10</v>
      </c>
      <c r="T12" s="101"/>
      <c r="U12" s="101" t="s">
        <v>7</v>
      </c>
      <c r="V12" s="101"/>
      <c r="W12" s="98"/>
      <c r="X12" s="101" t="s">
        <v>11</v>
      </c>
      <c r="Y12" s="101"/>
      <c r="Z12" s="101" t="s">
        <v>6</v>
      </c>
      <c r="AA12" s="101"/>
      <c r="AB12" s="101" t="s">
        <v>12</v>
      </c>
      <c r="AC12" s="101"/>
      <c r="AD12" s="102" t="s">
        <v>21</v>
      </c>
      <c r="AE12" s="5"/>
      <c r="AF12" s="19"/>
      <c r="AG12" s="30"/>
    </row>
    <row r="13" spans="1:33" ht="27.75" customHeight="1">
      <c r="A13" s="28"/>
      <c r="B13" s="17"/>
      <c r="C13" s="6"/>
      <c r="D13" s="92"/>
      <c r="E13" s="94"/>
      <c r="F13" s="2">
        <v>0.1</v>
      </c>
      <c r="G13" s="3" t="s">
        <v>13</v>
      </c>
      <c r="H13" s="2">
        <v>0.1</v>
      </c>
      <c r="I13" s="3" t="s">
        <v>13</v>
      </c>
      <c r="J13" s="2">
        <v>0.3</v>
      </c>
      <c r="K13" s="3" t="s">
        <v>13</v>
      </c>
      <c r="L13" s="2">
        <v>0.5</v>
      </c>
      <c r="M13" s="3" t="s">
        <v>13</v>
      </c>
      <c r="N13" s="98"/>
      <c r="O13" s="2">
        <v>0.1</v>
      </c>
      <c r="P13" s="3" t="s">
        <v>13</v>
      </c>
      <c r="Q13" s="2">
        <v>0.1</v>
      </c>
      <c r="R13" s="3" t="s">
        <v>13</v>
      </c>
      <c r="S13" s="2">
        <v>0.3</v>
      </c>
      <c r="T13" s="3" t="s">
        <v>13</v>
      </c>
      <c r="U13" s="2">
        <v>0.5</v>
      </c>
      <c r="V13" s="3" t="s">
        <v>13</v>
      </c>
      <c r="W13" s="98"/>
      <c r="X13" s="2">
        <v>0.4</v>
      </c>
      <c r="Y13" s="3" t="s">
        <v>13</v>
      </c>
      <c r="Z13" s="2">
        <v>0.6</v>
      </c>
      <c r="AA13" s="3" t="s">
        <v>13</v>
      </c>
      <c r="AB13" s="2">
        <v>1</v>
      </c>
      <c r="AC13" s="3" t="s">
        <v>13</v>
      </c>
      <c r="AD13" s="103"/>
      <c r="AE13" s="5"/>
      <c r="AF13" s="19"/>
      <c r="AG13" s="30"/>
    </row>
    <row r="14" spans="1:33" ht="24.95" customHeight="1">
      <c r="A14" s="28"/>
      <c r="B14" s="17"/>
      <c r="C14" s="6"/>
      <c r="D14" s="35" t="s">
        <v>14</v>
      </c>
      <c r="E14" s="94"/>
      <c r="F14" s="3">
        <v>9.1999999999999993</v>
      </c>
      <c r="G14" s="62" t="s">
        <v>35</v>
      </c>
      <c r="H14" s="3">
        <v>8.4</v>
      </c>
      <c r="I14" s="3" t="s">
        <v>36</v>
      </c>
      <c r="J14" s="3">
        <v>28.2</v>
      </c>
      <c r="K14" s="3" t="s">
        <v>35</v>
      </c>
      <c r="L14" s="70">
        <f>SUM(F14:H14:J14)</f>
        <v>45.8</v>
      </c>
      <c r="M14" s="70" t="str">
        <f>IF(L14&gt;=45.5,"A1",IF(L14&gt;=40.5,"A2", IF(L14&gt;=35.5,"B1",IF(L14&gt;=30.5,"B2", IF(L14&gt;=25.5,"C1",IF(L14&gt;=20.5,"C2",IF(L14&gt;=16.5,"D",IF(L14&gt;=10.5,"E1",IF(L14&gt;=10.4,"E2")))))))))</f>
        <v>A1</v>
      </c>
      <c r="N14" s="98"/>
      <c r="O14" s="53">
        <v>8.8000000000000007</v>
      </c>
      <c r="P14" s="69" t="s">
        <v>36</v>
      </c>
      <c r="Q14" s="53">
        <v>8</v>
      </c>
      <c r="R14" s="69" t="s">
        <v>37</v>
      </c>
      <c r="S14" s="53">
        <v>27.6</v>
      </c>
      <c r="T14" s="71" t="str">
        <f>IF(S14&gt;=27.3,"A1",IF(S14&gt;=24.3,"A2", IF(S14&gt;=21.3,"B1",IF(S14&gt;=18.3,"B2", IF(S14&gt;=15.3,"C1",IF(S14&gt;=12.3,"C2",IF(S14&gt;=9.9,"D",IF(S14&gt;=6.3,"E1",IF(S14&gt;=6.2,"E2")))))))))</f>
        <v>A1</v>
      </c>
      <c r="U14" s="71">
        <f>O14+Q14+S14</f>
        <v>44.400000000000006</v>
      </c>
      <c r="V14" s="71" t="str">
        <f>IF(U14&gt;=45.5,"A1",IF(U14&gt;=40.5,"A2", IF(U14&gt;=35.5,"B1",IF(U14&gt;=30.5,"B2", IF(U14&gt;=25.5,"C1",IF(U14&gt;=20.5,"C2",IF(U14&gt;=16.5,"D",IF(U14&gt;=10.5,"E1",IF(U14&gt;=10.4,"E2")))))))))</f>
        <v>A2</v>
      </c>
      <c r="W14" s="98"/>
      <c r="X14" s="70">
        <f t="shared" ref="X14:X18" si="0">SUM(F14,H14,O14,Q14)</f>
        <v>34.400000000000006</v>
      </c>
      <c r="Y14" s="70" t="str">
        <f>IF(X14&gt;=36.4,"A1",IF(X14&gt;=32.4,"A2", IF(X14&gt;=28.4,"B1",IF(X14&gt;=24.4,"B2", IF(X14&gt;=20.4,"C1",IF(X14&gt;=16.4,"C2",IF(X14&gt;=13.2,"D",IF(X14&gt;=8.4,"E1",IF(X14&gt;=8.3,"E2")))))))))</f>
        <v>A2</v>
      </c>
      <c r="Z14" s="70">
        <f>J14+S14</f>
        <v>55.8</v>
      </c>
      <c r="AA14" s="70" t="str">
        <f>IF(Z14&gt;=54.5,"A1",IF(Z14&gt;=48.5,"A2", IF(Z14&gt;=42.5,"B1",IF(Z14&gt;=36.5,"B2", IF(Z14&gt;=30.5,"C1",IF(Z14&gt;=24.5,"C2",IF(Z14&gt;=19.8,"D",IF(Z14&gt;=12.6,"E1",IF(Z14&gt;=12.5,"E2")))))))))</f>
        <v>A1</v>
      </c>
      <c r="AB14" s="74">
        <f>L14+U14</f>
        <v>90.2</v>
      </c>
      <c r="AC14" s="70" t="str">
        <f>IF(AB14&gt;=91,"A1",IF(AB14&gt;=81,"A2", IF(AB14&gt;=71,"B1",IF(AB14&gt;=61,"B2", IF(AB14&gt;=51,"C1",IF(AB14&gt;=41,"C2",IF(AB14&gt;=33,"D",IF(AB14&gt;=21,"E1",IF(AB14&gt;=20,"E2")))))))))</f>
        <v>A2</v>
      </c>
      <c r="AD14" s="55">
        <v>10</v>
      </c>
      <c r="AE14" s="5"/>
      <c r="AF14" s="19"/>
      <c r="AG14" s="30"/>
    </row>
    <row r="15" spans="1:33" ht="24.95" customHeight="1">
      <c r="A15" s="28"/>
      <c r="B15" s="17"/>
      <c r="C15" s="6"/>
      <c r="D15" s="35" t="s">
        <v>15</v>
      </c>
      <c r="E15" s="94"/>
      <c r="F15" s="3">
        <v>9</v>
      </c>
      <c r="G15" s="62" t="s">
        <v>36</v>
      </c>
      <c r="H15" s="3">
        <v>9.8000000000000007</v>
      </c>
      <c r="I15" s="3" t="s">
        <v>35</v>
      </c>
      <c r="J15" s="3">
        <v>29.4</v>
      </c>
      <c r="K15" s="3" t="s">
        <v>35</v>
      </c>
      <c r="L15" s="70">
        <v>49</v>
      </c>
      <c r="M15" s="70" t="str">
        <f t="shared" ref="M15:M17" si="1">IF(L15&gt;=45.5,"A1",IF(L15&gt;=40.5,"A2", IF(L15&gt;=35.5,"B1",IF(L15&gt;=30.5,"B2", IF(L15&gt;=25.5,"C1",IF(L15&gt;=20.5,"C2",IF(L15&gt;=16.5,"D",IF(L15&gt;=10.5,"E1",IF(L15&gt;=10.4,"E2")))))))))</f>
        <v>A1</v>
      </c>
      <c r="N15" s="98"/>
      <c r="O15" s="53">
        <v>10</v>
      </c>
      <c r="P15" s="69" t="s">
        <v>35</v>
      </c>
      <c r="Q15" s="53">
        <v>7.8</v>
      </c>
      <c r="R15" s="69" t="s">
        <v>37</v>
      </c>
      <c r="S15" s="53">
        <v>29.1</v>
      </c>
      <c r="T15" s="71" t="str">
        <f t="shared" ref="T15:T21" si="2">IF(S15&gt;=27.3,"A1",IF(S15&gt;=24.3,"A2", IF(S15&gt;=21.3,"B1",IF(S15&gt;=18.3,"B2", IF(S15&gt;=15.3,"C1",IF(S15&gt;=12.3,"C2",IF(S15&gt;=9.9,"D",IF(S15&gt;=6.3,"E1",IF(S15&gt;=6.2,"E2")))))))))</f>
        <v>A1</v>
      </c>
      <c r="U15" s="71">
        <f t="shared" ref="U15:U18" si="3">O15+Q15+S15</f>
        <v>46.900000000000006</v>
      </c>
      <c r="V15" s="71" t="str">
        <f t="shared" ref="V15:V18" si="4">IF(U15&gt;=45.5,"A1",IF(U15&gt;=40.5,"A2", IF(U15&gt;=35.5,"B1",IF(U15&gt;=30.5,"B2", IF(U15&gt;=25.5,"C1",IF(U15&gt;=20.5,"C2",IF(U15&gt;=16.5,"D",IF(U15&gt;=10.5,"E1",IF(U15&gt;=10.4,"E2")))))))))</f>
        <v>A1</v>
      </c>
      <c r="W15" s="98"/>
      <c r="X15" s="71">
        <f t="shared" si="0"/>
        <v>36.6</v>
      </c>
      <c r="Y15" s="71" t="str">
        <f t="shared" ref="Y15:Y18" si="5">IF(X15&gt;=36.4,"A1",IF(X15&gt;=32.4,"A2", IF(X15&gt;=28.4,"B1",IF(X15&gt;=24.4,"B2", IF(X15&gt;=20.4,"C1",IF(X15&gt;=16.4,"C2",IF(X15&gt;=13.2,"D",IF(X15&gt;=8.4,"E1",IF(X15&gt;=8.3,"E2")))))))))</f>
        <v>A1</v>
      </c>
      <c r="Z15" s="71">
        <f t="shared" ref="Z15:Z21" si="6">J15+S15</f>
        <v>58.5</v>
      </c>
      <c r="AA15" s="71" t="str">
        <f t="shared" ref="AA15:AA21" si="7">IF(Z15&gt;=54.5,"A1",IF(Z15&gt;=48.5,"A2", IF(Z15&gt;=42.5,"B1",IF(Z15&gt;=36.5,"B2", IF(Z15&gt;=30.5,"C1",IF(Z15&gt;=24.5,"C2",IF(Z15&gt;=19.8,"D",IF(Z15&gt;=12.6,"E1",IF(Z15&gt;=12.5,"E2")))))))))</f>
        <v>A1</v>
      </c>
      <c r="AB15" s="74">
        <f t="shared" ref="AB15:AB18" si="8">L15+U15</f>
        <v>95.9</v>
      </c>
      <c r="AC15" s="71" t="str">
        <f t="shared" ref="AC15:AC18" si="9">IF(AB15&gt;=91,"A1",IF(AB15&gt;=81,"A2", IF(AB15&gt;=71,"B1",IF(AB15&gt;=61,"B2", IF(AB15&gt;=51,"C1",IF(AB15&gt;=41,"C2",IF(AB15&gt;=33,"D",IF(AB15&gt;=21,"E1",IF(AB15&gt;=20,"E2")))))))))</f>
        <v>A1</v>
      </c>
      <c r="AD15" s="55">
        <v>10</v>
      </c>
      <c r="AE15" s="5"/>
      <c r="AF15" s="19"/>
      <c r="AG15" s="30"/>
    </row>
    <row r="16" spans="1:33" ht="24.95" customHeight="1">
      <c r="A16" s="28"/>
      <c r="B16" s="17"/>
      <c r="C16" s="6"/>
      <c r="D16" s="35" t="s">
        <v>16</v>
      </c>
      <c r="E16" s="94"/>
      <c r="F16" s="3">
        <v>9</v>
      </c>
      <c r="G16" s="62" t="s">
        <v>36</v>
      </c>
      <c r="H16" s="3">
        <v>10</v>
      </c>
      <c r="I16" s="3" t="s">
        <v>35</v>
      </c>
      <c r="J16" s="3">
        <v>27.3</v>
      </c>
      <c r="K16" s="3" t="s">
        <v>35</v>
      </c>
      <c r="L16" s="70">
        <f>SUM(F16:H16:J16)</f>
        <v>46.3</v>
      </c>
      <c r="M16" s="70" t="str">
        <f t="shared" si="1"/>
        <v>A1</v>
      </c>
      <c r="N16" s="98"/>
      <c r="O16" s="53">
        <v>9.1999999999999993</v>
      </c>
      <c r="P16" s="69" t="s">
        <v>35</v>
      </c>
      <c r="Q16" s="53">
        <v>8.6</v>
      </c>
      <c r="R16" s="69" t="s">
        <v>36</v>
      </c>
      <c r="S16" s="53">
        <v>30</v>
      </c>
      <c r="T16" s="71" t="str">
        <f t="shared" si="2"/>
        <v>A1</v>
      </c>
      <c r="U16" s="71">
        <f t="shared" si="3"/>
        <v>47.8</v>
      </c>
      <c r="V16" s="71" t="str">
        <f t="shared" si="4"/>
        <v>A1</v>
      </c>
      <c r="W16" s="98"/>
      <c r="X16" s="71">
        <f t="shared" si="0"/>
        <v>36.799999999999997</v>
      </c>
      <c r="Y16" s="71" t="str">
        <f t="shared" si="5"/>
        <v>A1</v>
      </c>
      <c r="Z16" s="71">
        <f t="shared" si="6"/>
        <v>57.3</v>
      </c>
      <c r="AA16" s="71" t="str">
        <f t="shared" si="7"/>
        <v>A1</v>
      </c>
      <c r="AB16" s="74">
        <f t="shared" si="8"/>
        <v>94.1</v>
      </c>
      <c r="AC16" s="71" t="str">
        <f t="shared" si="9"/>
        <v>A1</v>
      </c>
      <c r="AD16" s="55">
        <v>10</v>
      </c>
      <c r="AE16" s="5"/>
      <c r="AF16" s="19"/>
      <c r="AG16" s="30"/>
    </row>
    <row r="17" spans="1:33" ht="24.95" customHeight="1">
      <c r="A17" s="28"/>
      <c r="B17" s="17"/>
      <c r="C17" s="6"/>
      <c r="D17" s="35" t="s">
        <v>45</v>
      </c>
      <c r="E17" s="94"/>
      <c r="F17" s="3">
        <v>8.8000000000000007</v>
      </c>
      <c r="G17" s="62" t="s">
        <v>36</v>
      </c>
      <c r="H17" s="3">
        <v>9.1999999999999993</v>
      </c>
      <c r="I17" s="3" t="s">
        <v>35</v>
      </c>
      <c r="J17" s="3">
        <v>21.9</v>
      </c>
      <c r="K17" s="3" t="s">
        <v>37</v>
      </c>
      <c r="L17" s="70">
        <v>49</v>
      </c>
      <c r="M17" s="70" t="str">
        <f t="shared" si="1"/>
        <v>A1</v>
      </c>
      <c r="N17" s="98"/>
      <c r="O17" s="53">
        <v>8.6</v>
      </c>
      <c r="P17" s="69" t="s">
        <v>36</v>
      </c>
      <c r="Q17" s="53">
        <v>9</v>
      </c>
      <c r="R17" s="69" t="s">
        <v>36</v>
      </c>
      <c r="S17" s="53">
        <v>27.3</v>
      </c>
      <c r="T17" s="71" t="str">
        <f t="shared" si="2"/>
        <v>A1</v>
      </c>
      <c r="U17" s="71">
        <f t="shared" si="3"/>
        <v>44.900000000000006</v>
      </c>
      <c r="V17" s="71" t="str">
        <f t="shared" si="4"/>
        <v>A2</v>
      </c>
      <c r="W17" s="98"/>
      <c r="X17" s="71">
        <f t="shared" si="0"/>
        <v>35.6</v>
      </c>
      <c r="Y17" s="71" t="str">
        <f t="shared" si="5"/>
        <v>A2</v>
      </c>
      <c r="Z17" s="71">
        <f t="shared" si="6"/>
        <v>49.2</v>
      </c>
      <c r="AA17" s="71" t="str">
        <f t="shared" si="7"/>
        <v>A2</v>
      </c>
      <c r="AB17" s="74">
        <f t="shared" si="8"/>
        <v>93.9</v>
      </c>
      <c r="AC17" s="71" t="str">
        <f t="shared" si="9"/>
        <v>A1</v>
      </c>
      <c r="AD17" s="55">
        <v>10</v>
      </c>
      <c r="AE17" s="5"/>
      <c r="AF17" s="19"/>
      <c r="AG17" s="30"/>
    </row>
    <row r="18" spans="1:33" ht="24.95" customHeight="1">
      <c r="A18" s="28"/>
      <c r="B18" s="17"/>
      <c r="C18" s="6"/>
      <c r="D18" s="35" t="s">
        <v>18</v>
      </c>
      <c r="E18" s="94"/>
      <c r="F18" s="3">
        <v>9</v>
      </c>
      <c r="G18" s="62" t="s">
        <v>36</v>
      </c>
      <c r="H18" s="3">
        <v>8.4</v>
      </c>
      <c r="I18" s="3" t="s">
        <v>36</v>
      </c>
      <c r="J18" s="3">
        <v>28.8</v>
      </c>
      <c r="K18" s="3" t="s">
        <v>35</v>
      </c>
      <c r="L18" s="70">
        <v>50</v>
      </c>
      <c r="M18" s="70" t="str">
        <f t="shared" ref="M18" si="10">IF(L18&gt;=45.5,"A1",IF(L18&gt;=40.5,"A2", IF(L18&gt;=35.5,"B1",IF(L18&gt;=30.5,"B2", IF(L18&gt;=25.5,"C1",IF(L18&gt;=20.5,"C2",IF(L18&gt;=16.5,"D",IF(L18&gt;=10.5,"E1",IF(L18&gt;=10.4,"E2")))))))))</f>
        <v>A1</v>
      </c>
      <c r="N18" s="98"/>
      <c r="O18" s="53">
        <v>7.6</v>
      </c>
      <c r="P18" s="69" t="s">
        <v>37</v>
      </c>
      <c r="Q18" s="53">
        <v>7.8</v>
      </c>
      <c r="R18" s="69" t="s">
        <v>37</v>
      </c>
      <c r="S18" s="53">
        <v>27</v>
      </c>
      <c r="T18" s="71" t="str">
        <f t="shared" si="2"/>
        <v>A2</v>
      </c>
      <c r="U18" s="71">
        <f t="shared" si="3"/>
        <v>42.4</v>
      </c>
      <c r="V18" s="71" t="str">
        <f t="shared" si="4"/>
        <v>A2</v>
      </c>
      <c r="W18" s="98"/>
      <c r="X18" s="71">
        <f t="shared" si="0"/>
        <v>32.799999999999997</v>
      </c>
      <c r="Y18" s="71" t="str">
        <f t="shared" si="5"/>
        <v>A2</v>
      </c>
      <c r="Z18" s="71">
        <f t="shared" si="6"/>
        <v>55.8</v>
      </c>
      <c r="AA18" s="71" t="str">
        <f t="shared" si="7"/>
        <v>A1</v>
      </c>
      <c r="AB18" s="74">
        <f t="shared" si="8"/>
        <v>92.4</v>
      </c>
      <c r="AC18" s="71" t="str">
        <f t="shared" si="9"/>
        <v>A1</v>
      </c>
      <c r="AD18" s="55">
        <v>10</v>
      </c>
      <c r="AE18" s="5"/>
      <c r="AF18" s="19"/>
      <c r="AG18" s="30"/>
    </row>
    <row r="19" spans="1:33" ht="24.95" customHeight="1">
      <c r="A19" s="28"/>
      <c r="B19" s="17"/>
      <c r="C19" s="6"/>
      <c r="D19" s="35" t="s">
        <v>33</v>
      </c>
      <c r="E19" s="94"/>
      <c r="F19" s="3"/>
      <c r="G19" s="3"/>
      <c r="H19" s="3"/>
      <c r="I19" s="3"/>
      <c r="J19" s="3">
        <v>25.8</v>
      </c>
      <c r="K19" s="3" t="s">
        <v>36</v>
      </c>
      <c r="L19" s="70"/>
      <c r="M19" s="70"/>
      <c r="N19" s="98"/>
      <c r="O19" s="1"/>
      <c r="P19" s="1"/>
      <c r="Q19" s="50"/>
      <c r="R19" s="50"/>
      <c r="S19" s="50">
        <v>27.6</v>
      </c>
      <c r="T19" s="71" t="str">
        <f t="shared" si="2"/>
        <v>A1</v>
      </c>
      <c r="U19" s="71"/>
      <c r="V19" s="71"/>
      <c r="W19" s="98"/>
      <c r="X19" s="71"/>
      <c r="Y19" s="71"/>
      <c r="Z19" s="71">
        <f t="shared" si="6"/>
        <v>53.400000000000006</v>
      </c>
      <c r="AA19" s="71" t="str">
        <f t="shared" si="7"/>
        <v>A2</v>
      </c>
      <c r="AB19" s="57"/>
      <c r="AC19" s="71"/>
      <c r="AD19" s="4"/>
      <c r="AE19" s="5"/>
      <c r="AF19" s="19"/>
      <c r="AG19" s="30"/>
    </row>
    <row r="20" spans="1:33" ht="24.95" customHeight="1">
      <c r="A20" s="28"/>
      <c r="B20" s="17"/>
      <c r="C20" s="6"/>
      <c r="D20" s="35" t="s">
        <v>19</v>
      </c>
      <c r="E20" s="94"/>
      <c r="F20" s="3"/>
      <c r="G20" s="3"/>
      <c r="H20" s="3"/>
      <c r="I20" s="3"/>
      <c r="J20" s="68">
        <v>27</v>
      </c>
      <c r="K20" s="68" t="s">
        <v>36</v>
      </c>
      <c r="L20" s="70"/>
      <c r="M20" s="70"/>
      <c r="N20" s="98"/>
      <c r="O20" s="1"/>
      <c r="P20" s="1"/>
      <c r="Q20" s="1"/>
      <c r="R20" s="72"/>
      <c r="S20" s="72">
        <v>28.8</v>
      </c>
      <c r="T20" s="71" t="str">
        <f t="shared" si="2"/>
        <v>A1</v>
      </c>
      <c r="U20" s="71"/>
      <c r="V20" s="71"/>
      <c r="W20" s="98"/>
      <c r="X20" s="71"/>
      <c r="Y20" s="71"/>
      <c r="Z20" s="71">
        <f t="shared" si="6"/>
        <v>55.8</v>
      </c>
      <c r="AA20" s="71" t="str">
        <f t="shared" si="7"/>
        <v>A1</v>
      </c>
      <c r="AB20" s="57"/>
      <c r="AC20" s="71"/>
      <c r="AD20" s="4"/>
      <c r="AE20" s="5"/>
      <c r="AF20" s="19"/>
      <c r="AG20" s="30"/>
    </row>
    <row r="21" spans="1:33" ht="20.25" customHeight="1">
      <c r="A21" s="28"/>
      <c r="B21" s="17"/>
      <c r="C21" s="6"/>
      <c r="D21" s="35" t="s">
        <v>117</v>
      </c>
      <c r="E21" s="94"/>
      <c r="F21" s="1"/>
      <c r="G21" s="1"/>
      <c r="H21" s="1"/>
      <c r="I21" s="1"/>
      <c r="J21" s="68">
        <v>12</v>
      </c>
      <c r="K21" s="68" t="s">
        <v>40</v>
      </c>
      <c r="L21" s="70"/>
      <c r="M21" s="70"/>
      <c r="N21" s="98"/>
      <c r="O21" s="1"/>
      <c r="P21" s="1"/>
      <c r="Q21" s="1"/>
      <c r="R21" s="72"/>
      <c r="S21" s="72">
        <v>24</v>
      </c>
      <c r="T21" s="71" t="str">
        <f t="shared" si="2"/>
        <v>B1</v>
      </c>
      <c r="U21" s="71"/>
      <c r="V21" s="71"/>
      <c r="W21" s="98"/>
      <c r="X21" s="71"/>
      <c r="Y21" s="71"/>
      <c r="Z21" s="71">
        <f t="shared" si="6"/>
        <v>36</v>
      </c>
      <c r="AA21" s="71" t="str">
        <f t="shared" si="7"/>
        <v>C1</v>
      </c>
      <c r="AB21" s="57"/>
      <c r="AC21" s="71"/>
      <c r="AD21" s="4"/>
      <c r="AE21" s="5"/>
      <c r="AF21" s="19"/>
      <c r="AG21" s="30"/>
    </row>
    <row r="22" spans="1:33" ht="22.5" customHeight="1">
      <c r="A22" s="28"/>
      <c r="B22" s="17"/>
      <c r="C22" s="6"/>
      <c r="D22" s="35"/>
      <c r="E22" s="94"/>
      <c r="F22" s="1"/>
      <c r="G22" s="1"/>
      <c r="H22" s="1"/>
      <c r="I22" s="1"/>
      <c r="J22" s="1"/>
      <c r="K22" s="1"/>
      <c r="L22" s="1"/>
      <c r="M22" s="1"/>
      <c r="N22" s="98"/>
      <c r="O22" s="1"/>
      <c r="P22" s="1"/>
      <c r="Q22" s="1"/>
      <c r="R22" s="1"/>
      <c r="S22" s="1"/>
      <c r="T22" s="1"/>
      <c r="U22" s="1"/>
      <c r="V22" s="1"/>
      <c r="W22" s="98"/>
      <c r="X22" s="1"/>
      <c r="Y22" s="1"/>
      <c r="Z22" s="1"/>
      <c r="AA22" s="1"/>
      <c r="AB22" s="1"/>
      <c r="AC22" s="1"/>
      <c r="AD22" s="4"/>
      <c r="AE22" s="5"/>
      <c r="AF22" s="19"/>
      <c r="AG22" s="30"/>
    </row>
    <row r="23" spans="1:33">
      <c r="A23" s="28"/>
      <c r="B23" s="17"/>
      <c r="C23" s="6"/>
      <c r="D23" s="104" t="s">
        <v>20</v>
      </c>
      <c r="E23" s="94"/>
      <c r="F23" s="106" t="s">
        <v>138</v>
      </c>
      <c r="G23" s="107"/>
      <c r="H23" s="110"/>
      <c r="I23" s="110"/>
      <c r="J23" s="110"/>
      <c r="K23" s="110"/>
      <c r="L23" s="110"/>
      <c r="M23" s="110"/>
      <c r="N23" s="98"/>
      <c r="O23" s="106" t="s">
        <v>137</v>
      </c>
      <c r="P23" s="107"/>
      <c r="Q23" s="110"/>
      <c r="R23" s="110"/>
      <c r="S23" s="110"/>
      <c r="T23" s="110"/>
      <c r="U23" s="110"/>
      <c r="V23" s="110"/>
      <c r="W23" s="98"/>
      <c r="X23" s="110"/>
      <c r="Y23" s="110"/>
      <c r="Z23" s="110"/>
      <c r="AA23" s="110"/>
      <c r="AB23" s="112"/>
      <c r="AC23" s="113"/>
      <c r="AD23" s="116"/>
      <c r="AE23" s="5"/>
      <c r="AF23" s="19"/>
      <c r="AG23" s="30"/>
    </row>
    <row r="24" spans="1:33" ht="15.75" thickBot="1">
      <c r="A24" s="28"/>
      <c r="B24" s="17"/>
      <c r="C24" s="6"/>
      <c r="D24" s="105"/>
      <c r="E24" s="95"/>
      <c r="F24" s="108"/>
      <c r="G24" s="109"/>
      <c r="H24" s="111"/>
      <c r="I24" s="111"/>
      <c r="J24" s="111"/>
      <c r="K24" s="111"/>
      <c r="L24" s="111"/>
      <c r="M24" s="111"/>
      <c r="N24" s="99"/>
      <c r="O24" s="108"/>
      <c r="P24" s="109"/>
      <c r="Q24" s="111"/>
      <c r="R24" s="111"/>
      <c r="S24" s="111"/>
      <c r="T24" s="111"/>
      <c r="U24" s="111"/>
      <c r="V24" s="111"/>
      <c r="W24" s="99"/>
      <c r="X24" s="111"/>
      <c r="Y24" s="111"/>
      <c r="Z24" s="111"/>
      <c r="AA24" s="111"/>
      <c r="AB24" s="114"/>
      <c r="AC24" s="115"/>
      <c r="AD24" s="117"/>
      <c r="AE24" s="5"/>
      <c r="AF24" s="19"/>
      <c r="AG24" s="30"/>
    </row>
    <row r="25" spans="1:33" ht="6.75" customHeight="1" thickBot="1">
      <c r="A25" s="28"/>
      <c r="B25" s="17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12"/>
      <c r="AF25" s="19"/>
      <c r="AG25" s="30"/>
    </row>
    <row r="26" spans="1:33" ht="6" customHeight="1">
      <c r="A26" s="28"/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9"/>
      <c r="AG26" s="30"/>
    </row>
    <row r="27" spans="1:33" ht="6.75" customHeight="1">
      <c r="A27" s="28"/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9"/>
      <c r="AG27" s="30"/>
    </row>
    <row r="28" spans="1:33" ht="16.5" customHeight="1">
      <c r="A28" s="28"/>
      <c r="B28" s="17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79" t="s">
        <v>176</v>
      </c>
      <c r="S28" s="79"/>
      <c r="T28" s="79"/>
      <c r="U28" s="79"/>
      <c r="V28" s="79"/>
      <c r="W28" s="18"/>
      <c r="X28" s="18"/>
      <c r="Y28" s="18"/>
      <c r="Z28" s="79"/>
      <c r="AA28" s="79"/>
      <c r="AB28" s="79"/>
      <c r="AC28" s="22"/>
      <c r="AD28" s="80"/>
      <c r="AE28" s="80"/>
      <c r="AF28" s="81"/>
      <c r="AG28" s="30"/>
    </row>
    <row r="29" spans="1:33" ht="23.25" customHeight="1">
      <c r="A29" s="28"/>
      <c r="B29" s="17"/>
      <c r="C29" s="18"/>
      <c r="D29" s="82" t="s">
        <v>26</v>
      </c>
      <c r="E29" s="82"/>
      <c r="F29" s="82"/>
      <c r="G29" s="82"/>
      <c r="H29" s="18"/>
      <c r="I29" s="82" t="s">
        <v>26</v>
      </c>
      <c r="J29" s="82"/>
      <c r="K29" s="82"/>
      <c r="L29" s="82"/>
      <c r="M29" s="82"/>
      <c r="N29" s="18"/>
      <c r="O29" s="18"/>
      <c r="P29" s="18"/>
      <c r="Q29" s="18"/>
      <c r="R29" s="82" t="s">
        <v>27</v>
      </c>
      <c r="S29" s="82"/>
      <c r="T29" s="82"/>
      <c r="U29" s="82"/>
      <c r="V29" s="82"/>
      <c r="W29" s="18"/>
      <c r="X29" s="18"/>
      <c r="Y29" s="18"/>
      <c r="Z29" s="83" t="s">
        <v>27</v>
      </c>
      <c r="AA29" s="83"/>
      <c r="AB29" s="83"/>
      <c r="AC29" s="83"/>
      <c r="AD29" s="18"/>
      <c r="AE29" s="18"/>
      <c r="AF29" s="19"/>
      <c r="AG29" s="30"/>
    </row>
    <row r="30" spans="1:33" ht="11.25" customHeight="1">
      <c r="A30" s="28"/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30"/>
    </row>
    <row r="31" spans="1:33">
      <c r="A31" s="28"/>
      <c r="B31" s="17"/>
      <c r="C31" s="18"/>
      <c r="D31" s="22" t="s">
        <v>29</v>
      </c>
      <c r="E31" s="22"/>
      <c r="F31" s="22"/>
      <c r="G31" s="22"/>
      <c r="H31" s="22"/>
      <c r="I31" s="80" t="s">
        <v>24</v>
      </c>
      <c r="J31" s="80"/>
      <c r="K31" s="80"/>
      <c r="L31" s="80"/>
      <c r="M31" s="80"/>
      <c r="N31" s="80"/>
      <c r="O31" s="80"/>
      <c r="P31" s="22"/>
      <c r="Q31" s="22"/>
      <c r="R31" s="79" t="s">
        <v>23</v>
      </c>
      <c r="S31" s="79"/>
      <c r="T31" s="79"/>
      <c r="U31" s="79"/>
      <c r="V31" s="79"/>
      <c r="W31" s="79"/>
      <c r="X31" s="22"/>
      <c r="Y31" s="79" t="s">
        <v>25</v>
      </c>
      <c r="Z31" s="79"/>
      <c r="AA31" s="79"/>
      <c r="AB31" s="79"/>
      <c r="AC31" s="79"/>
      <c r="AD31" s="79"/>
      <c r="AE31" s="18"/>
      <c r="AF31" s="19"/>
      <c r="AG31" s="30"/>
    </row>
    <row r="32" spans="1:33" ht="15.75" thickBot="1">
      <c r="A32" s="28"/>
      <c r="B32" s="23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5"/>
      <c r="AG32" s="30"/>
    </row>
    <row r="33" spans="1:33" ht="6" customHeight="1" thickBot="1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6"/>
    </row>
    <row r="36" spans="1:33" ht="15.75" thickBot="1"/>
    <row r="37" spans="1:33" ht="15.75" thickBot="1">
      <c r="A37" s="27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9"/>
    </row>
    <row r="38" spans="1:33" ht="24">
      <c r="A38" s="28"/>
      <c r="B38" s="14"/>
      <c r="C38" s="15"/>
      <c r="D38" s="87" t="s">
        <v>0</v>
      </c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15"/>
      <c r="AF38" s="16"/>
      <c r="AG38" s="30"/>
    </row>
    <row r="39" spans="1:33" ht="22.5">
      <c r="A39" s="28"/>
      <c r="B39" s="17"/>
      <c r="C39" s="18"/>
      <c r="D39" s="88" t="s">
        <v>28</v>
      </c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18"/>
      <c r="AF39" s="19"/>
      <c r="AG39" s="30"/>
    </row>
    <row r="40" spans="1:33" ht="15.75">
      <c r="A40" s="28"/>
      <c r="B40" s="17"/>
      <c r="C40" s="18"/>
      <c r="D40" s="89" t="s">
        <v>119</v>
      </c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18"/>
      <c r="AF40" s="19"/>
      <c r="AG40" s="30"/>
    </row>
    <row r="41" spans="1:33">
      <c r="A41" s="28"/>
      <c r="B41" s="17"/>
      <c r="C41" s="18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18"/>
      <c r="AF41" s="19"/>
      <c r="AG41" s="30"/>
    </row>
    <row r="42" spans="1:33" ht="15.75">
      <c r="A42" s="28"/>
      <c r="B42" s="17"/>
      <c r="C42" s="18"/>
      <c r="D42" s="89" t="s">
        <v>67</v>
      </c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18"/>
      <c r="AF42" s="19"/>
      <c r="AG42" s="30"/>
    </row>
    <row r="43" spans="1:33">
      <c r="A43" s="28"/>
      <c r="B43" s="17"/>
      <c r="C43" s="18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18"/>
      <c r="AF43" s="19"/>
      <c r="AG43" s="30"/>
    </row>
    <row r="44" spans="1:33" ht="15.75">
      <c r="A44" s="28"/>
      <c r="B44" s="17"/>
      <c r="C44" s="18"/>
      <c r="D44" s="89" t="s">
        <v>68</v>
      </c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18"/>
      <c r="AF44" s="19"/>
      <c r="AG44" s="30"/>
    </row>
    <row r="45" spans="1:33" ht="16.5" thickBot="1">
      <c r="A45" s="28"/>
      <c r="B45" s="17"/>
      <c r="C45" s="18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18"/>
      <c r="AF45" s="19"/>
      <c r="AG45" s="30"/>
    </row>
    <row r="46" spans="1:33" ht="15.75" thickBot="1">
      <c r="A46" s="28"/>
      <c r="B46" s="17"/>
      <c r="C46" s="9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1"/>
      <c r="AF46" s="19"/>
      <c r="AG46" s="30"/>
    </row>
    <row r="47" spans="1:33">
      <c r="A47" s="28"/>
      <c r="B47" s="17"/>
      <c r="C47" s="6"/>
      <c r="D47" s="90" t="s">
        <v>1</v>
      </c>
      <c r="E47" s="93"/>
      <c r="F47" s="96" t="s">
        <v>22</v>
      </c>
      <c r="G47" s="96"/>
      <c r="H47" s="96"/>
      <c r="I47" s="96"/>
      <c r="J47" s="96"/>
      <c r="K47" s="96"/>
      <c r="L47" s="96"/>
      <c r="M47" s="96"/>
      <c r="N47" s="97"/>
      <c r="O47" s="96" t="s">
        <v>2</v>
      </c>
      <c r="P47" s="96"/>
      <c r="Q47" s="96"/>
      <c r="R47" s="96"/>
      <c r="S47" s="96"/>
      <c r="T47" s="96"/>
      <c r="U47" s="96"/>
      <c r="V47" s="96"/>
      <c r="W47" s="97"/>
      <c r="X47" s="96" t="s">
        <v>3</v>
      </c>
      <c r="Y47" s="96"/>
      <c r="Z47" s="96"/>
      <c r="AA47" s="96"/>
      <c r="AB47" s="96"/>
      <c r="AC47" s="96"/>
      <c r="AD47" s="100"/>
      <c r="AE47" s="5"/>
      <c r="AF47" s="19"/>
      <c r="AG47" s="30"/>
    </row>
    <row r="48" spans="1:33">
      <c r="A48" s="28"/>
      <c r="B48" s="17"/>
      <c r="C48" s="6"/>
      <c r="D48" s="91"/>
      <c r="E48" s="94"/>
      <c r="F48" s="101" t="s">
        <v>4</v>
      </c>
      <c r="G48" s="101"/>
      <c r="H48" s="101" t="s">
        <v>5</v>
      </c>
      <c r="I48" s="101"/>
      <c r="J48" s="101" t="s">
        <v>32</v>
      </c>
      <c r="K48" s="101"/>
      <c r="L48" s="101" t="s">
        <v>7</v>
      </c>
      <c r="M48" s="101"/>
      <c r="N48" s="98"/>
      <c r="O48" s="101" t="s">
        <v>8</v>
      </c>
      <c r="P48" s="101"/>
      <c r="Q48" s="101" t="s">
        <v>9</v>
      </c>
      <c r="R48" s="101"/>
      <c r="S48" s="101" t="s">
        <v>10</v>
      </c>
      <c r="T48" s="101"/>
      <c r="U48" s="101" t="s">
        <v>7</v>
      </c>
      <c r="V48" s="101"/>
      <c r="W48" s="98"/>
      <c r="X48" s="101" t="s">
        <v>11</v>
      </c>
      <c r="Y48" s="101"/>
      <c r="Z48" s="101" t="s">
        <v>6</v>
      </c>
      <c r="AA48" s="101"/>
      <c r="AB48" s="101" t="s">
        <v>12</v>
      </c>
      <c r="AC48" s="101"/>
      <c r="AD48" s="102" t="s">
        <v>21</v>
      </c>
      <c r="AE48" s="5"/>
      <c r="AF48" s="19"/>
      <c r="AG48" s="30"/>
    </row>
    <row r="49" spans="1:33">
      <c r="A49" s="28"/>
      <c r="B49" s="17"/>
      <c r="C49" s="6"/>
      <c r="D49" s="92"/>
      <c r="E49" s="94"/>
      <c r="F49" s="2">
        <v>0.1</v>
      </c>
      <c r="G49" s="3" t="s">
        <v>13</v>
      </c>
      <c r="H49" s="2">
        <v>0.1</v>
      </c>
      <c r="I49" s="3" t="s">
        <v>13</v>
      </c>
      <c r="J49" s="2">
        <v>0.3</v>
      </c>
      <c r="K49" s="3" t="s">
        <v>13</v>
      </c>
      <c r="L49" s="2">
        <v>0.5</v>
      </c>
      <c r="M49" s="3" t="s">
        <v>13</v>
      </c>
      <c r="N49" s="98"/>
      <c r="O49" s="2">
        <v>0.1</v>
      </c>
      <c r="P49" s="3" t="s">
        <v>13</v>
      </c>
      <c r="Q49" s="2">
        <v>0.1</v>
      </c>
      <c r="R49" s="3" t="s">
        <v>13</v>
      </c>
      <c r="S49" s="2">
        <v>0.3</v>
      </c>
      <c r="T49" s="3" t="s">
        <v>13</v>
      </c>
      <c r="U49" s="2">
        <v>0.5</v>
      </c>
      <c r="V49" s="3" t="s">
        <v>13</v>
      </c>
      <c r="W49" s="98"/>
      <c r="X49" s="2">
        <v>0.4</v>
      </c>
      <c r="Y49" s="3" t="s">
        <v>13</v>
      </c>
      <c r="Z49" s="2">
        <v>0.6</v>
      </c>
      <c r="AA49" s="3" t="s">
        <v>13</v>
      </c>
      <c r="AB49" s="2">
        <v>1</v>
      </c>
      <c r="AC49" s="3" t="s">
        <v>13</v>
      </c>
      <c r="AD49" s="103"/>
      <c r="AE49" s="5"/>
      <c r="AF49" s="19"/>
      <c r="AG49" s="30"/>
    </row>
    <row r="50" spans="1:33">
      <c r="A50" s="28"/>
      <c r="B50" s="17"/>
      <c r="C50" s="6"/>
      <c r="D50" s="35" t="s">
        <v>14</v>
      </c>
      <c r="E50" s="94"/>
      <c r="F50" s="3">
        <v>7</v>
      </c>
      <c r="G50" s="62" t="s">
        <v>38</v>
      </c>
      <c r="H50" s="3">
        <v>6.8</v>
      </c>
      <c r="I50" s="3" t="s">
        <v>38</v>
      </c>
      <c r="J50" s="3">
        <v>18.3</v>
      </c>
      <c r="K50" s="3" t="s">
        <v>38</v>
      </c>
      <c r="L50" s="71">
        <f>F50+H50+J50</f>
        <v>32.1</v>
      </c>
      <c r="M50" s="71" t="str">
        <f>IF(L50&gt;=45.5,"A1",IF(L50&gt;=40.5,"A2", IF(L50&gt;=35.5,"B1",IF(L50&gt;=30.5,"B2", IF(L50&gt;=25.5,"C1",IF(L50&gt;=20.5,"C2",IF(L50&gt;=16.5,"D",IF(L50&gt;=10.5,"E1",IF(L50&gt;=10.4,"E2")))))))))</f>
        <v>B2</v>
      </c>
      <c r="N50" s="98"/>
      <c r="O50" s="57">
        <v>8.1999999999999993</v>
      </c>
      <c r="P50" s="57" t="s">
        <v>36</v>
      </c>
      <c r="Q50" s="57">
        <v>6.6</v>
      </c>
      <c r="R50" s="57" t="s">
        <v>38</v>
      </c>
      <c r="S50" s="57">
        <v>22.2</v>
      </c>
      <c r="T50" s="71" t="str">
        <f>IF(S50&gt;=27.3,"A1",IF(S50&gt;=24.3,"A2", IF(S50&gt;=21.3,"B1",IF(S50&gt;=18.3,"B2", IF(S50&gt;=15.3,"C1",IF(S50&gt;=12.3,"C2",IF(S50&gt;=9.9,"D",IF(S50&gt;=6.3,"E1",IF(S50&gt;=6.2,"E2")))))))))</f>
        <v>B1</v>
      </c>
      <c r="U50" s="71">
        <f>O50+Q50+S50</f>
        <v>37</v>
      </c>
      <c r="V50" s="71" t="str">
        <f>IF(U50&gt;=45.5,"A1",IF(U50&gt;=40.5,"A2", IF(U50&gt;=35.5,"B1",IF(U50&gt;=30.5,"B2", IF(U50&gt;=25.5,"C1",IF(U50&gt;=20.5,"C2",IF(U50&gt;=16.5,"D",IF(U50&gt;=10.5,"E1",IF(U50&gt;=10.4,"E2")))))))))</f>
        <v>B1</v>
      </c>
      <c r="W50" s="98"/>
      <c r="X50" s="71">
        <f t="shared" ref="X50:X54" si="11">SUM(F50,H50,O50,Q50)</f>
        <v>28.6</v>
      </c>
      <c r="Y50" s="71" t="str">
        <f>IF(X50&gt;=36.4,"A1",IF(X50&gt;=32.4,"A2", IF(X50&gt;=28.4,"B1",IF(X50&gt;=24.4,"B2", IF(X50&gt;=20.4,"C1",IF(X50&gt;=16.4,"C2",IF(X50&gt;=13.2,"D",IF(X50&gt;=8.4,"E1",IF(X50&gt;=8.3,"E2")))))))))</f>
        <v>B1</v>
      </c>
      <c r="Z50" s="71">
        <f>J50+S50</f>
        <v>40.5</v>
      </c>
      <c r="AA50" s="71" t="str">
        <f>IF(Z50&gt;=54.5,"A1",IF(Z50&gt;=48.5,"A2", IF(Z50&gt;=42.5,"B1",IF(Z50&gt;=36.5,"B2", IF(Z50&gt;=30.5,"C1",IF(Z50&gt;=24.5,"C2",IF(Z50&gt;=19.8,"D",IF(Z50&gt;=12.6,"E1",IF(Z50&gt;=12.5,"E2")))))))))</f>
        <v>B2</v>
      </c>
      <c r="AB50" s="57">
        <f>L50+U50</f>
        <v>69.099999999999994</v>
      </c>
      <c r="AC50" s="71" t="str">
        <f>IF(AB50&gt;=91,"A1",IF(AB50&gt;=81,"A2", IF(AB50&gt;=71,"B1",IF(AB50&gt;=61,"B2", IF(AB50&gt;=51,"C1",IF(AB50&gt;=41,"C2",IF(AB50&gt;=33,"D",IF(AB50&gt;=21,"E1",IF(AB50&gt;=20,"E2")))))))))</f>
        <v>B2</v>
      </c>
      <c r="AD50" s="55">
        <v>7</v>
      </c>
      <c r="AE50" s="5"/>
      <c r="AF50" s="19"/>
      <c r="AG50" s="30"/>
    </row>
    <row r="51" spans="1:33">
      <c r="A51" s="28"/>
      <c r="B51" s="17"/>
      <c r="C51" s="6"/>
      <c r="D51" s="35" t="s">
        <v>15</v>
      </c>
      <c r="E51" s="94"/>
      <c r="F51" s="3">
        <v>8.1</v>
      </c>
      <c r="G51" s="62" t="s">
        <v>36</v>
      </c>
      <c r="H51" s="3">
        <v>8.5</v>
      </c>
      <c r="I51" s="3" t="s">
        <v>36</v>
      </c>
      <c r="J51" s="3">
        <v>27</v>
      </c>
      <c r="K51" s="3" t="s">
        <v>36</v>
      </c>
      <c r="L51" s="71">
        <f t="shared" ref="L51:L54" si="12">F51+H51+J51</f>
        <v>43.6</v>
      </c>
      <c r="M51" s="71" t="str">
        <f t="shared" ref="M51:M54" si="13">IF(L51&gt;=45.5,"A1",IF(L51&gt;=40.5,"A2", IF(L51&gt;=35.5,"B1",IF(L51&gt;=30.5,"B2", IF(L51&gt;=25.5,"C1",IF(L51&gt;=20.5,"C2",IF(L51&gt;=16.5,"D",IF(L51&gt;=10.5,"E1",IF(L51&gt;=10.4,"E2")))))))))</f>
        <v>A2</v>
      </c>
      <c r="N51" s="98"/>
      <c r="O51" s="57">
        <v>9.9</v>
      </c>
      <c r="P51" s="57" t="s">
        <v>35</v>
      </c>
      <c r="Q51" s="57">
        <v>9.1999999999999993</v>
      </c>
      <c r="R51" s="57" t="s">
        <v>35</v>
      </c>
      <c r="S51" s="57">
        <v>29.1</v>
      </c>
      <c r="T51" s="71" t="str">
        <f t="shared" ref="T51:T57" si="14">IF(S51&gt;=27.3,"A1",IF(S51&gt;=24.3,"A2", IF(S51&gt;=21.3,"B1",IF(S51&gt;=18.3,"B2", IF(S51&gt;=15.3,"C1",IF(S51&gt;=12.3,"C2",IF(S51&gt;=9.9,"D",IF(S51&gt;=6.3,"E1",IF(S51&gt;=6.2,"E2")))))))))</f>
        <v>A1</v>
      </c>
      <c r="U51" s="71">
        <f t="shared" ref="U51:U54" si="15">O51+Q51+S51</f>
        <v>48.2</v>
      </c>
      <c r="V51" s="71" t="str">
        <f t="shared" ref="V51:V54" si="16">IF(U51&gt;=45.5,"A1",IF(U51&gt;=40.5,"A2", IF(U51&gt;=35.5,"B1",IF(U51&gt;=30.5,"B2", IF(U51&gt;=25.5,"C1",IF(U51&gt;=20.5,"C2",IF(U51&gt;=16.5,"D",IF(U51&gt;=10.5,"E1",IF(U51&gt;=10.4,"E2")))))))))</f>
        <v>A1</v>
      </c>
      <c r="W51" s="98"/>
      <c r="X51" s="71">
        <f t="shared" si="11"/>
        <v>35.700000000000003</v>
      </c>
      <c r="Y51" s="71" t="str">
        <f t="shared" ref="Y51:Y54" si="17">IF(X51&gt;=36.4,"A1",IF(X51&gt;=32.4,"A2", IF(X51&gt;=28.4,"B1",IF(X51&gt;=24.4,"B2", IF(X51&gt;=20.4,"C1",IF(X51&gt;=16.4,"C2",IF(X51&gt;=13.2,"D",IF(X51&gt;=8.4,"E1",IF(X51&gt;=8.3,"E2")))))))))</f>
        <v>A2</v>
      </c>
      <c r="Z51" s="71">
        <f t="shared" ref="Z51:Z57" si="18">J51+S51</f>
        <v>56.1</v>
      </c>
      <c r="AA51" s="71" t="str">
        <f t="shared" ref="AA51:AA57" si="19">IF(Z51&gt;=54.5,"A1",IF(Z51&gt;=48.5,"A2", IF(Z51&gt;=42.5,"B1",IF(Z51&gt;=36.5,"B2", IF(Z51&gt;=30.5,"C1",IF(Z51&gt;=24.5,"C2",IF(Z51&gt;=19.8,"D",IF(Z51&gt;=12.6,"E1",IF(Z51&gt;=12.5,"E2")))))))))</f>
        <v>A1</v>
      </c>
      <c r="AB51" s="57">
        <f t="shared" ref="AB51:AB54" si="20">L51+U51</f>
        <v>91.800000000000011</v>
      </c>
      <c r="AC51" s="71" t="str">
        <f t="shared" ref="AC51:AC54" si="21">IF(AB51&gt;=91,"A1",IF(AB51&gt;=81,"A2", IF(AB51&gt;=71,"B1",IF(AB51&gt;=61,"B2", IF(AB51&gt;=51,"C1",IF(AB51&gt;=41,"C2",IF(AB51&gt;=33,"D",IF(AB51&gt;=21,"E1",IF(AB51&gt;=20,"E2")))))))))</f>
        <v>A1</v>
      </c>
      <c r="AD51" s="55">
        <v>10</v>
      </c>
      <c r="AE51" s="5"/>
      <c r="AF51" s="19"/>
      <c r="AG51" s="30"/>
    </row>
    <row r="52" spans="1:33">
      <c r="A52" s="28"/>
      <c r="B52" s="17"/>
      <c r="C52" s="6"/>
      <c r="D52" s="35" t="s">
        <v>16</v>
      </c>
      <c r="E52" s="94"/>
      <c r="F52" s="3">
        <v>9.4</v>
      </c>
      <c r="G52" s="62" t="s">
        <v>35</v>
      </c>
      <c r="H52" s="3">
        <v>9.8000000000000007</v>
      </c>
      <c r="I52" s="3" t="s">
        <v>35</v>
      </c>
      <c r="J52" s="3">
        <v>25.2</v>
      </c>
      <c r="K52" s="3" t="s">
        <v>36</v>
      </c>
      <c r="L52" s="71">
        <f t="shared" si="12"/>
        <v>44.400000000000006</v>
      </c>
      <c r="M52" s="71" t="str">
        <f t="shared" si="13"/>
        <v>A2</v>
      </c>
      <c r="N52" s="98"/>
      <c r="O52" s="57">
        <v>8.6</v>
      </c>
      <c r="P52" s="57" t="s">
        <v>36</v>
      </c>
      <c r="Q52" s="57">
        <v>8.8000000000000007</v>
      </c>
      <c r="R52" s="57" t="s">
        <v>36</v>
      </c>
      <c r="S52" s="57">
        <v>21.3</v>
      </c>
      <c r="T52" s="71" t="str">
        <f t="shared" si="14"/>
        <v>B1</v>
      </c>
      <c r="U52" s="71">
        <f t="shared" si="15"/>
        <v>38.700000000000003</v>
      </c>
      <c r="V52" s="71" t="str">
        <f t="shared" si="16"/>
        <v>B1</v>
      </c>
      <c r="W52" s="98"/>
      <c r="X52" s="71">
        <f t="shared" si="11"/>
        <v>36.600000000000009</v>
      </c>
      <c r="Y52" s="71" t="str">
        <f t="shared" si="17"/>
        <v>A1</v>
      </c>
      <c r="Z52" s="71">
        <f t="shared" si="18"/>
        <v>46.5</v>
      </c>
      <c r="AA52" s="71" t="str">
        <f t="shared" si="19"/>
        <v>B1</v>
      </c>
      <c r="AB52" s="57">
        <f t="shared" si="20"/>
        <v>83.100000000000009</v>
      </c>
      <c r="AC52" s="71" t="str">
        <f t="shared" si="21"/>
        <v>A2</v>
      </c>
      <c r="AD52" s="55">
        <v>9</v>
      </c>
      <c r="AE52" s="5"/>
      <c r="AF52" s="19"/>
      <c r="AG52" s="30"/>
    </row>
    <row r="53" spans="1:33">
      <c r="A53" s="28"/>
      <c r="B53" s="17"/>
      <c r="C53" s="6"/>
      <c r="D53" s="35" t="s">
        <v>45</v>
      </c>
      <c r="E53" s="94"/>
      <c r="F53" s="3">
        <v>7.2</v>
      </c>
      <c r="G53" s="62" t="s">
        <v>37</v>
      </c>
      <c r="H53" s="3">
        <v>5</v>
      </c>
      <c r="I53" s="3" t="s">
        <v>41</v>
      </c>
      <c r="J53" s="3">
        <v>12.3</v>
      </c>
      <c r="K53" s="3" t="s">
        <v>41</v>
      </c>
      <c r="L53" s="71">
        <f t="shared" si="12"/>
        <v>24.5</v>
      </c>
      <c r="M53" s="71" t="str">
        <f t="shared" si="13"/>
        <v>C2</v>
      </c>
      <c r="N53" s="98"/>
      <c r="O53" s="57">
        <v>7.8</v>
      </c>
      <c r="P53" s="57" t="s">
        <v>37</v>
      </c>
      <c r="Q53" s="57">
        <v>7.4</v>
      </c>
      <c r="R53" s="57" t="s">
        <v>37</v>
      </c>
      <c r="S53" s="57">
        <v>21.3</v>
      </c>
      <c r="T53" s="71" t="str">
        <f t="shared" si="14"/>
        <v>B1</v>
      </c>
      <c r="U53" s="71">
        <f t="shared" si="15"/>
        <v>36.5</v>
      </c>
      <c r="V53" s="71" t="str">
        <f t="shared" si="16"/>
        <v>B1</v>
      </c>
      <c r="W53" s="98"/>
      <c r="X53" s="71">
        <f t="shared" si="11"/>
        <v>27.4</v>
      </c>
      <c r="Y53" s="71" t="str">
        <f t="shared" si="17"/>
        <v>B2</v>
      </c>
      <c r="Z53" s="71">
        <f t="shared" si="18"/>
        <v>33.6</v>
      </c>
      <c r="AA53" s="71" t="str">
        <f t="shared" si="19"/>
        <v>C1</v>
      </c>
      <c r="AB53" s="57">
        <f t="shared" si="20"/>
        <v>61</v>
      </c>
      <c r="AC53" s="71" t="str">
        <f t="shared" si="21"/>
        <v>B2</v>
      </c>
      <c r="AD53" s="55">
        <v>7</v>
      </c>
      <c r="AE53" s="5"/>
      <c r="AF53" s="19"/>
      <c r="AG53" s="30"/>
    </row>
    <row r="54" spans="1:33">
      <c r="A54" s="28"/>
      <c r="B54" s="17"/>
      <c r="C54" s="6"/>
      <c r="D54" s="35" t="s">
        <v>18</v>
      </c>
      <c r="E54" s="94"/>
      <c r="F54" s="3">
        <v>9</v>
      </c>
      <c r="G54" s="62" t="s">
        <v>36</v>
      </c>
      <c r="H54" s="3">
        <v>7.6</v>
      </c>
      <c r="I54" s="3" t="s">
        <v>37</v>
      </c>
      <c r="J54" s="3">
        <v>24.6</v>
      </c>
      <c r="K54" s="3" t="s">
        <v>36</v>
      </c>
      <c r="L54" s="71">
        <f t="shared" si="12"/>
        <v>41.2</v>
      </c>
      <c r="M54" s="71" t="str">
        <f t="shared" si="13"/>
        <v>A2</v>
      </c>
      <c r="N54" s="98"/>
      <c r="O54" s="57">
        <v>7</v>
      </c>
      <c r="P54" s="57" t="s">
        <v>38</v>
      </c>
      <c r="Q54" s="57">
        <v>7.6</v>
      </c>
      <c r="R54" s="57" t="s">
        <v>37</v>
      </c>
      <c r="S54" s="57">
        <v>21.3</v>
      </c>
      <c r="T54" s="71" t="str">
        <f t="shared" si="14"/>
        <v>B1</v>
      </c>
      <c r="U54" s="71">
        <f t="shared" si="15"/>
        <v>35.9</v>
      </c>
      <c r="V54" s="71" t="str">
        <f t="shared" si="16"/>
        <v>B1</v>
      </c>
      <c r="W54" s="98"/>
      <c r="X54" s="71">
        <f t="shared" si="11"/>
        <v>31.200000000000003</v>
      </c>
      <c r="Y54" s="71" t="str">
        <f t="shared" si="17"/>
        <v>B1</v>
      </c>
      <c r="Z54" s="71">
        <f t="shared" si="18"/>
        <v>45.900000000000006</v>
      </c>
      <c r="AA54" s="71" t="str">
        <f t="shared" si="19"/>
        <v>B1</v>
      </c>
      <c r="AB54" s="57">
        <f t="shared" si="20"/>
        <v>77.099999999999994</v>
      </c>
      <c r="AC54" s="71" t="str">
        <f t="shared" si="21"/>
        <v>B1</v>
      </c>
      <c r="AD54" s="55">
        <v>8</v>
      </c>
      <c r="AE54" s="5"/>
      <c r="AF54" s="19"/>
      <c r="AG54" s="30"/>
    </row>
    <row r="55" spans="1:33">
      <c r="A55" s="28"/>
      <c r="B55" s="17"/>
      <c r="C55" s="6"/>
      <c r="D55" s="35" t="s">
        <v>33</v>
      </c>
      <c r="E55" s="94"/>
      <c r="F55" s="3"/>
      <c r="G55" s="3"/>
      <c r="H55" s="3"/>
      <c r="I55" s="3"/>
      <c r="J55" s="3">
        <v>25.2</v>
      </c>
      <c r="K55" s="3" t="s">
        <v>36</v>
      </c>
      <c r="L55" s="72"/>
      <c r="M55" s="72"/>
      <c r="N55" s="98"/>
      <c r="O55" s="57"/>
      <c r="P55" s="57"/>
      <c r="Q55" s="57"/>
      <c r="R55" s="57"/>
      <c r="S55" s="57">
        <v>26.4</v>
      </c>
      <c r="T55" s="71" t="str">
        <f t="shared" si="14"/>
        <v>A2</v>
      </c>
      <c r="U55" s="71"/>
      <c r="V55" s="71"/>
      <c r="W55" s="98"/>
      <c r="X55" s="71"/>
      <c r="Y55" s="71"/>
      <c r="Z55" s="71">
        <f t="shared" si="18"/>
        <v>51.599999999999994</v>
      </c>
      <c r="AA55" s="71" t="str">
        <f t="shared" si="19"/>
        <v>A2</v>
      </c>
      <c r="AB55" s="57"/>
      <c r="AC55" s="71"/>
      <c r="AD55" s="55"/>
      <c r="AE55" s="5"/>
      <c r="AF55" s="19"/>
      <c r="AG55" s="30"/>
    </row>
    <row r="56" spans="1:33">
      <c r="A56" s="28"/>
      <c r="B56" s="17"/>
      <c r="C56" s="6"/>
      <c r="D56" s="35" t="s">
        <v>19</v>
      </c>
      <c r="E56" s="94"/>
      <c r="F56" s="1"/>
      <c r="G56" s="1"/>
      <c r="H56" s="1"/>
      <c r="I56" s="1"/>
      <c r="J56" s="68">
        <v>18</v>
      </c>
      <c r="K56" s="68" t="s">
        <v>39</v>
      </c>
      <c r="L56" s="72"/>
      <c r="M56" s="72"/>
      <c r="N56" s="98"/>
      <c r="O56" s="1"/>
      <c r="P56" s="1"/>
      <c r="Q56" s="1"/>
      <c r="R56" s="1"/>
      <c r="S56" s="57">
        <v>30</v>
      </c>
      <c r="T56" s="71" t="str">
        <f t="shared" si="14"/>
        <v>A1</v>
      </c>
      <c r="U56" s="71"/>
      <c r="V56" s="71"/>
      <c r="W56" s="98"/>
      <c r="X56" s="71"/>
      <c r="Y56" s="71"/>
      <c r="Z56" s="71">
        <f t="shared" si="18"/>
        <v>48</v>
      </c>
      <c r="AA56" s="71" t="str">
        <f t="shared" si="19"/>
        <v>B1</v>
      </c>
      <c r="AB56" s="57"/>
      <c r="AC56" s="71"/>
      <c r="AD56" s="4"/>
      <c r="AE56" s="5"/>
      <c r="AF56" s="19"/>
      <c r="AG56" s="30"/>
    </row>
    <row r="57" spans="1:33">
      <c r="A57" s="28"/>
      <c r="B57" s="17"/>
      <c r="C57" s="6"/>
      <c r="D57" s="35" t="s">
        <v>117</v>
      </c>
      <c r="E57" s="94"/>
      <c r="F57" s="1"/>
      <c r="G57" s="1"/>
      <c r="H57" s="1"/>
      <c r="I57" s="1"/>
      <c r="J57" s="68">
        <v>21.6</v>
      </c>
      <c r="K57" s="68" t="s">
        <v>37</v>
      </c>
      <c r="L57" s="72"/>
      <c r="M57" s="72"/>
      <c r="N57" s="98"/>
      <c r="O57" s="1"/>
      <c r="P57" s="1"/>
      <c r="Q57" s="1"/>
      <c r="R57" s="1"/>
      <c r="S57" s="57">
        <v>27</v>
      </c>
      <c r="T57" s="71" t="str">
        <f t="shared" si="14"/>
        <v>A2</v>
      </c>
      <c r="U57" s="71"/>
      <c r="V57" s="71"/>
      <c r="W57" s="98"/>
      <c r="X57" s="71"/>
      <c r="Y57" s="71"/>
      <c r="Z57" s="71">
        <f t="shared" si="18"/>
        <v>48.6</v>
      </c>
      <c r="AA57" s="71" t="str">
        <f t="shared" si="19"/>
        <v>A2</v>
      </c>
      <c r="AB57" s="57"/>
      <c r="AC57" s="71"/>
      <c r="AD57" s="4"/>
      <c r="AE57" s="5"/>
      <c r="AF57" s="19"/>
      <c r="AG57" s="30"/>
    </row>
    <row r="58" spans="1:33">
      <c r="A58" s="28"/>
      <c r="B58" s="17"/>
      <c r="C58" s="6"/>
      <c r="D58" s="35"/>
      <c r="E58" s="94"/>
      <c r="F58" s="1"/>
      <c r="G58" s="1"/>
      <c r="H58" s="1"/>
      <c r="I58" s="1"/>
      <c r="J58" s="1"/>
      <c r="K58" s="1"/>
      <c r="L58" s="1"/>
      <c r="M58" s="1"/>
      <c r="N58" s="98"/>
      <c r="O58" s="1"/>
      <c r="P58" s="1"/>
      <c r="Q58" s="1"/>
      <c r="R58" s="1"/>
      <c r="S58" s="1"/>
      <c r="T58" s="1"/>
      <c r="U58" s="1"/>
      <c r="V58" s="1"/>
      <c r="W58" s="98"/>
      <c r="X58" s="1"/>
      <c r="Y58" s="1"/>
      <c r="Z58" s="1"/>
      <c r="AA58" s="1"/>
      <c r="AB58" s="1"/>
      <c r="AC58" s="1"/>
      <c r="AD58" s="4"/>
      <c r="AE58" s="5"/>
      <c r="AF58" s="19"/>
      <c r="AG58" s="30"/>
    </row>
    <row r="59" spans="1:33">
      <c r="A59" s="28"/>
      <c r="B59" s="17"/>
      <c r="C59" s="6"/>
      <c r="D59" s="104" t="s">
        <v>20</v>
      </c>
      <c r="E59" s="94"/>
      <c r="F59" s="106" t="s">
        <v>174</v>
      </c>
      <c r="G59" s="107"/>
      <c r="H59" s="110"/>
      <c r="I59" s="110"/>
      <c r="J59" s="110"/>
      <c r="K59" s="110"/>
      <c r="L59" s="110"/>
      <c r="M59" s="110"/>
      <c r="N59" s="98"/>
      <c r="O59" s="106" t="s">
        <v>175</v>
      </c>
      <c r="P59" s="107"/>
      <c r="Q59" s="110"/>
      <c r="R59" s="110"/>
      <c r="S59" s="110"/>
      <c r="T59" s="110"/>
      <c r="U59" s="110"/>
      <c r="V59" s="110"/>
      <c r="W59" s="98"/>
      <c r="X59" s="110"/>
      <c r="Y59" s="110"/>
      <c r="Z59" s="110"/>
      <c r="AA59" s="110"/>
      <c r="AB59" s="112"/>
      <c r="AC59" s="113"/>
      <c r="AD59" s="116"/>
      <c r="AE59" s="5"/>
      <c r="AF59" s="19"/>
      <c r="AG59" s="30"/>
    </row>
    <row r="60" spans="1:33" ht="15.75" thickBot="1">
      <c r="A60" s="28"/>
      <c r="B60" s="17"/>
      <c r="C60" s="6"/>
      <c r="D60" s="105"/>
      <c r="E60" s="95"/>
      <c r="F60" s="108"/>
      <c r="G60" s="109"/>
      <c r="H60" s="111"/>
      <c r="I60" s="111"/>
      <c r="J60" s="111"/>
      <c r="K60" s="111"/>
      <c r="L60" s="111"/>
      <c r="M60" s="111"/>
      <c r="N60" s="99"/>
      <c r="O60" s="108"/>
      <c r="P60" s="109"/>
      <c r="Q60" s="111"/>
      <c r="R60" s="111"/>
      <c r="S60" s="111"/>
      <c r="T60" s="111"/>
      <c r="U60" s="111"/>
      <c r="V60" s="111"/>
      <c r="W60" s="99"/>
      <c r="X60" s="111"/>
      <c r="Y60" s="111"/>
      <c r="Z60" s="111"/>
      <c r="AA60" s="111"/>
      <c r="AB60" s="114"/>
      <c r="AC60" s="115"/>
      <c r="AD60" s="117"/>
      <c r="AE60" s="5"/>
      <c r="AF60" s="19"/>
      <c r="AG60" s="30"/>
    </row>
    <row r="61" spans="1:33" ht="15.75" thickBot="1">
      <c r="A61" s="28"/>
      <c r="B61" s="17"/>
      <c r="C61" s="7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12"/>
      <c r="AF61" s="19"/>
      <c r="AG61" s="30"/>
    </row>
    <row r="62" spans="1:33">
      <c r="A62" s="28"/>
      <c r="B62" s="17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9"/>
      <c r="AG62" s="30"/>
    </row>
    <row r="63" spans="1:33">
      <c r="A63" s="28"/>
      <c r="B63" s="17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9"/>
      <c r="AG63" s="30"/>
    </row>
    <row r="64" spans="1:33">
      <c r="A64" s="28"/>
      <c r="B64" s="17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79" t="s">
        <v>122</v>
      </c>
      <c r="S64" s="79"/>
      <c r="T64" s="79"/>
      <c r="U64" s="79"/>
      <c r="V64" s="79"/>
      <c r="W64" s="18"/>
      <c r="X64" s="18"/>
      <c r="Y64" s="18"/>
      <c r="Z64" s="79"/>
      <c r="AA64" s="79"/>
      <c r="AB64" s="79"/>
      <c r="AC64" s="22"/>
      <c r="AD64" s="80"/>
      <c r="AE64" s="80"/>
      <c r="AF64" s="81"/>
      <c r="AG64" s="30"/>
    </row>
    <row r="65" spans="1:33">
      <c r="A65" s="28"/>
      <c r="B65" s="17"/>
      <c r="C65" s="18"/>
      <c r="D65" s="82" t="s">
        <v>26</v>
      </c>
      <c r="E65" s="82"/>
      <c r="F65" s="82"/>
      <c r="G65" s="82"/>
      <c r="H65" s="18"/>
      <c r="I65" s="82" t="s">
        <v>26</v>
      </c>
      <c r="J65" s="82"/>
      <c r="K65" s="82"/>
      <c r="L65" s="82"/>
      <c r="M65" s="82"/>
      <c r="N65" s="18"/>
      <c r="O65" s="18"/>
      <c r="P65" s="18"/>
      <c r="Q65" s="18"/>
      <c r="R65" s="82" t="s">
        <v>27</v>
      </c>
      <c r="S65" s="82"/>
      <c r="T65" s="82"/>
      <c r="U65" s="82"/>
      <c r="V65" s="82"/>
      <c r="W65" s="18"/>
      <c r="X65" s="18"/>
      <c r="Y65" s="18"/>
      <c r="Z65" s="83" t="s">
        <v>27</v>
      </c>
      <c r="AA65" s="83"/>
      <c r="AB65" s="83"/>
      <c r="AC65" s="83"/>
      <c r="AD65" s="18"/>
      <c r="AE65" s="18"/>
      <c r="AF65" s="19"/>
      <c r="AG65" s="30"/>
    </row>
    <row r="66" spans="1:33">
      <c r="A66" s="28"/>
      <c r="B66" s="17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9"/>
      <c r="AG66" s="30"/>
    </row>
    <row r="67" spans="1:33">
      <c r="A67" s="28"/>
      <c r="B67" s="17"/>
      <c r="C67" s="18"/>
      <c r="D67" s="22" t="s">
        <v>29</v>
      </c>
      <c r="E67" s="22"/>
      <c r="F67" s="22"/>
      <c r="G67" s="22"/>
      <c r="H67" s="22"/>
      <c r="I67" s="80" t="s">
        <v>24</v>
      </c>
      <c r="J67" s="80"/>
      <c r="K67" s="80"/>
      <c r="L67" s="80"/>
      <c r="M67" s="80"/>
      <c r="N67" s="80"/>
      <c r="O67" s="80"/>
      <c r="P67" s="22"/>
      <c r="Q67" s="22"/>
      <c r="R67" s="79" t="s">
        <v>23</v>
      </c>
      <c r="S67" s="79"/>
      <c r="T67" s="79"/>
      <c r="U67" s="79"/>
      <c r="V67" s="79"/>
      <c r="W67" s="79"/>
      <c r="X67" s="22"/>
      <c r="Y67" s="79" t="s">
        <v>25</v>
      </c>
      <c r="Z67" s="79"/>
      <c r="AA67" s="79"/>
      <c r="AB67" s="79"/>
      <c r="AC67" s="79"/>
      <c r="AD67" s="79"/>
      <c r="AE67" s="18"/>
      <c r="AF67" s="19"/>
      <c r="AG67" s="30"/>
    </row>
    <row r="68" spans="1:33" ht="15.75" thickBot="1">
      <c r="A68" s="28"/>
      <c r="B68" s="23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5"/>
      <c r="AG68" s="30"/>
    </row>
    <row r="69" spans="1:33" ht="15.75" thickBot="1">
      <c r="A69" s="84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A69" s="85"/>
      <c r="AB69" s="85"/>
      <c r="AC69" s="85"/>
      <c r="AD69" s="85"/>
      <c r="AE69" s="85"/>
      <c r="AF69" s="85"/>
      <c r="AG69" s="86"/>
    </row>
    <row r="75" spans="1:33" ht="15.75" thickBot="1"/>
    <row r="76" spans="1:33" ht="15.75" thickBot="1">
      <c r="A76" s="27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9"/>
    </row>
    <row r="77" spans="1:33" ht="24">
      <c r="A77" s="28"/>
      <c r="B77" s="14"/>
      <c r="C77" s="15"/>
      <c r="D77" s="87" t="s">
        <v>0</v>
      </c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15"/>
      <c r="AF77" s="16"/>
      <c r="AG77" s="30"/>
    </row>
    <row r="78" spans="1:33" ht="22.5">
      <c r="A78" s="28"/>
      <c r="B78" s="17"/>
      <c r="C78" s="18"/>
      <c r="D78" s="88" t="s">
        <v>28</v>
      </c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18"/>
      <c r="AF78" s="19"/>
      <c r="AG78" s="30"/>
    </row>
    <row r="79" spans="1:33" ht="15.75">
      <c r="A79" s="28"/>
      <c r="B79" s="17"/>
      <c r="C79" s="18"/>
      <c r="D79" s="89" t="s">
        <v>119</v>
      </c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  <c r="Z79" s="89"/>
      <c r="AA79" s="89"/>
      <c r="AB79" s="89"/>
      <c r="AC79" s="89"/>
      <c r="AD79" s="89"/>
      <c r="AE79" s="18"/>
      <c r="AF79" s="19"/>
      <c r="AG79" s="30"/>
    </row>
    <row r="80" spans="1:33">
      <c r="A80" s="28"/>
      <c r="B80" s="17"/>
      <c r="C80" s="18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18"/>
      <c r="AF80" s="19"/>
      <c r="AG80" s="30"/>
    </row>
    <row r="81" spans="1:33" ht="15.75">
      <c r="A81" s="28"/>
      <c r="B81" s="17"/>
      <c r="C81" s="18"/>
      <c r="D81" s="89" t="s">
        <v>69</v>
      </c>
      <c r="E81" s="89"/>
      <c r="F81" s="89"/>
      <c r="G81" s="89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  <c r="Z81" s="89"/>
      <c r="AA81" s="89"/>
      <c r="AB81" s="89"/>
      <c r="AC81" s="89"/>
      <c r="AD81" s="89"/>
      <c r="AE81" s="18"/>
      <c r="AF81" s="19"/>
      <c r="AG81" s="30"/>
    </row>
    <row r="82" spans="1:33">
      <c r="A82" s="28"/>
      <c r="B82" s="17"/>
      <c r="C82" s="18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18"/>
      <c r="AF82" s="19"/>
      <c r="AG82" s="30"/>
    </row>
    <row r="83" spans="1:33" ht="15.75">
      <c r="A83" s="28"/>
      <c r="B83" s="17"/>
      <c r="C83" s="18"/>
      <c r="D83" s="89" t="s">
        <v>70</v>
      </c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  <c r="AE83" s="18"/>
      <c r="AF83" s="19"/>
      <c r="AG83" s="30"/>
    </row>
    <row r="84" spans="1:33" ht="16.5" thickBot="1">
      <c r="A84" s="28"/>
      <c r="B84" s="17"/>
      <c r="C84" s="18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18"/>
      <c r="AF84" s="19"/>
      <c r="AG84" s="30"/>
    </row>
    <row r="85" spans="1:33" ht="15.75" thickBot="1">
      <c r="A85" s="28"/>
      <c r="B85" s="17"/>
      <c r="C85" s="9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1"/>
      <c r="AF85" s="19"/>
      <c r="AG85" s="30"/>
    </row>
    <row r="86" spans="1:33">
      <c r="A86" s="28"/>
      <c r="B86" s="17"/>
      <c r="C86" s="6"/>
      <c r="D86" s="90" t="s">
        <v>1</v>
      </c>
      <c r="E86" s="93"/>
      <c r="F86" s="96" t="s">
        <v>22</v>
      </c>
      <c r="G86" s="96"/>
      <c r="H86" s="96"/>
      <c r="I86" s="96"/>
      <c r="J86" s="96"/>
      <c r="K86" s="96"/>
      <c r="L86" s="96"/>
      <c r="M86" s="96"/>
      <c r="N86" s="97"/>
      <c r="O86" s="96" t="s">
        <v>2</v>
      </c>
      <c r="P86" s="96"/>
      <c r="Q86" s="96"/>
      <c r="R86" s="96"/>
      <c r="S86" s="96"/>
      <c r="T86" s="96"/>
      <c r="U86" s="96"/>
      <c r="V86" s="96"/>
      <c r="W86" s="97"/>
      <c r="X86" s="96" t="s">
        <v>3</v>
      </c>
      <c r="Y86" s="96"/>
      <c r="Z86" s="96"/>
      <c r="AA86" s="96"/>
      <c r="AB86" s="96"/>
      <c r="AC86" s="96"/>
      <c r="AD86" s="100"/>
      <c r="AE86" s="5"/>
      <c r="AF86" s="19"/>
      <c r="AG86" s="30"/>
    </row>
    <row r="87" spans="1:33">
      <c r="A87" s="28"/>
      <c r="B87" s="17"/>
      <c r="C87" s="6"/>
      <c r="D87" s="91"/>
      <c r="E87" s="94"/>
      <c r="F87" s="101" t="s">
        <v>4</v>
      </c>
      <c r="G87" s="101"/>
      <c r="H87" s="101" t="s">
        <v>5</v>
      </c>
      <c r="I87" s="101"/>
      <c r="J87" s="101" t="s">
        <v>32</v>
      </c>
      <c r="K87" s="101"/>
      <c r="L87" s="101" t="s">
        <v>7</v>
      </c>
      <c r="M87" s="101"/>
      <c r="N87" s="98"/>
      <c r="O87" s="101" t="s">
        <v>8</v>
      </c>
      <c r="P87" s="101"/>
      <c r="Q87" s="101" t="s">
        <v>9</v>
      </c>
      <c r="R87" s="101"/>
      <c r="S87" s="101" t="s">
        <v>10</v>
      </c>
      <c r="T87" s="101"/>
      <c r="U87" s="101" t="s">
        <v>7</v>
      </c>
      <c r="V87" s="101"/>
      <c r="W87" s="98"/>
      <c r="X87" s="101" t="s">
        <v>11</v>
      </c>
      <c r="Y87" s="101"/>
      <c r="Z87" s="101" t="s">
        <v>6</v>
      </c>
      <c r="AA87" s="101"/>
      <c r="AB87" s="101" t="s">
        <v>12</v>
      </c>
      <c r="AC87" s="101"/>
      <c r="AD87" s="102" t="s">
        <v>21</v>
      </c>
      <c r="AE87" s="5"/>
      <c r="AF87" s="19"/>
      <c r="AG87" s="30"/>
    </row>
    <row r="88" spans="1:33">
      <c r="A88" s="28"/>
      <c r="B88" s="17"/>
      <c r="C88" s="6"/>
      <c r="D88" s="92"/>
      <c r="E88" s="94"/>
      <c r="F88" s="2">
        <v>0.1</v>
      </c>
      <c r="G88" s="3" t="s">
        <v>13</v>
      </c>
      <c r="H88" s="2">
        <v>0.1</v>
      </c>
      <c r="I88" s="3" t="s">
        <v>13</v>
      </c>
      <c r="J88" s="2">
        <v>0.3</v>
      </c>
      <c r="K88" s="3" t="s">
        <v>13</v>
      </c>
      <c r="L88" s="2">
        <v>0.5</v>
      </c>
      <c r="M88" s="3" t="s">
        <v>13</v>
      </c>
      <c r="N88" s="98"/>
      <c r="O88" s="2">
        <v>0.1</v>
      </c>
      <c r="P88" s="3" t="s">
        <v>13</v>
      </c>
      <c r="Q88" s="2">
        <v>0.1</v>
      </c>
      <c r="R88" s="3" t="s">
        <v>13</v>
      </c>
      <c r="S88" s="2">
        <v>0.3</v>
      </c>
      <c r="T88" s="3" t="s">
        <v>13</v>
      </c>
      <c r="U88" s="2">
        <v>0.5</v>
      </c>
      <c r="V88" s="3" t="s">
        <v>13</v>
      </c>
      <c r="W88" s="98"/>
      <c r="X88" s="2">
        <v>0.4</v>
      </c>
      <c r="Y88" s="3" t="s">
        <v>13</v>
      </c>
      <c r="Z88" s="2">
        <v>0.6</v>
      </c>
      <c r="AA88" s="3" t="s">
        <v>13</v>
      </c>
      <c r="AB88" s="2">
        <v>1</v>
      </c>
      <c r="AC88" s="3" t="s">
        <v>13</v>
      </c>
      <c r="AD88" s="103"/>
      <c r="AE88" s="5"/>
      <c r="AF88" s="19"/>
      <c r="AG88" s="30"/>
    </row>
    <row r="89" spans="1:33">
      <c r="A89" s="28"/>
      <c r="B89" s="17"/>
      <c r="C89" s="6"/>
      <c r="D89" s="35" t="s">
        <v>14</v>
      </c>
      <c r="E89" s="94"/>
      <c r="F89" s="3">
        <v>6.8</v>
      </c>
      <c r="G89" s="62" t="s">
        <v>38</v>
      </c>
      <c r="H89" s="3">
        <v>5.8</v>
      </c>
      <c r="I89" s="3" t="s">
        <v>39</v>
      </c>
      <c r="J89" s="3">
        <v>13.2</v>
      </c>
      <c r="K89" s="3" t="s">
        <v>41</v>
      </c>
      <c r="L89" s="71">
        <f>F89+H89+J89</f>
        <v>25.799999999999997</v>
      </c>
      <c r="M89" s="71" t="str">
        <f>IF(L89&gt;=45.5,"A1",IF(L89&gt;=40.5,"A2", IF(L89&gt;=35.5,"B1",IF(L89&gt;=30.5,"B2", IF(L89&gt;=25.5,"C1",IF(L89&gt;=20.5,"C2",IF(L89&gt;=16.5,"D",IF(L89&gt;=10.5,"E1",IF(L89&gt;=10.4,"E2")))))))))</f>
        <v>C1</v>
      </c>
      <c r="N89" s="98"/>
      <c r="O89" s="53">
        <v>7.6</v>
      </c>
      <c r="P89" s="69" t="s">
        <v>37</v>
      </c>
      <c r="Q89" s="53">
        <v>6.8</v>
      </c>
      <c r="R89" s="69" t="s">
        <v>38</v>
      </c>
      <c r="S89" s="72">
        <v>15.3</v>
      </c>
      <c r="T89" s="71" t="str">
        <f>IF(S89&gt;=27.3,"A1",IF(S89&gt;=24.3,"A2", IF(S89&gt;=21.3,"B1",IF(S89&gt;=18.3,"B2", IF(S89&gt;=15.3,"C1",IF(S89&gt;=12.3,"C2",IF(S89&gt;=9.9,"D",IF(S89&gt;=6.3,"E1",IF(S89&gt;=6.2,"E2")))))))))</f>
        <v>C1</v>
      </c>
      <c r="U89" s="71">
        <f>O89+Q89+S89</f>
        <v>29.7</v>
      </c>
      <c r="V89" s="71" t="str">
        <f>IF(U89&gt;=45.5,"A1",IF(U89&gt;=40.5,"A2", IF(U89&gt;=35.5,"B1",IF(U89&gt;=30.5,"B2", IF(U89&gt;=25.5,"C1",IF(U89&gt;=20.5,"C2",IF(U89&gt;=16.5,"D",IF(U89&gt;=10.5,"E1",IF(U89&gt;=10.4,"E2")))))))))</f>
        <v>C1</v>
      </c>
      <c r="W89" s="98"/>
      <c r="X89" s="71">
        <f t="shared" ref="X89:X93" si="22">SUM(F89,H89,O89,Q89)</f>
        <v>27</v>
      </c>
      <c r="Y89" s="71" t="str">
        <f>IF(X89&gt;=36.4,"A1",IF(X89&gt;=32.4,"A2", IF(X89&gt;=28.4,"B1",IF(X89&gt;=24.4,"B2", IF(X89&gt;=20.4,"C1",IF(X89&gt;=16.4,"C2",IF(X89&gt;=13.2,"D",IF(X89&gt;=8.4,"E1",IF(X89&gt;=8.3,"E2")))))))))</f>
        <v>B2</v>
      </c>
      <c r="Z89" s="71">
        <f>J89+S89</f>
        <v>28.5</v>
      </c>
      <c r="AA89" s="71" t="str">
        <f>IF(Z89&gt;=54.5,"A1",IF(Z89&gt;=48.5,"A2", IF(Z89&gt;=42.5,"B1",IF(Z89&gt;=36.5,"B2", IF(Z89&gt;=30.5,"C1",IF(Z89&gt;=24.5,"C2",IF(Z89&gt;=19.8,"D",IF(Z89&gt;=12.6,"E1",IF(Z89&gt;=12.5,"E2")))))))))</f>
        <v>C2</v>
      </c>
      <c r="AB89" s="57">
        <f>L89+U89</f>
        <v>55.5</v>
      </c>
      <c r="AC89" s="71" t="str">
        <f>IF(AB89&gt;=91,"A1",IF(AB89&gt;=81,"A2", IF(AB89&gt;=71,"B1",IF(AB89&gt;=61,"B2", IF(AB89&gt;=51,"C1",IF(AB89&gt;=41,"C2",IF(AB89&gt;=33,"D",IF(AB89&gt;=21,"E1",IF(AB89&gt;=20,"E2")))))))))</f>
        <v>C1</v>
      </c>
      <c r="AD89" s="55">
        <v>6</v>
      </c>
      <c r="AE89" s="5"/>
      <c r="AF89" s="19"/>
      <c r="AG89" s="30"/>
    </row>
    <row r="90" spans="1:33">
      <c r="A90" s="28"/>
      <c r="B90" s="17"/>
      <c r="C90" s="6"/>
      <c r="D90" s="35" t="s">
        <v>15</v>
      </c>
      <c r="E90" s="94"/>
      <c r="F90" s="3">
        <v>8</v>
      </c>
      <c r="G90" s="62" t="s">
        <v>37</v>
      </c>
      <c r="H90" s="3">
        <v>7.2</v>
      </c>
      <c r="I90" s="3" t="s">
        <v>37</v>
      </c>
      <c r="J90" s="3">
        <v>14.4</v>
      </c>
      <c r="K90" s="3" t="s">
        <v>41</v>
      </c>
      <c r="L90" s="71">
        <f t="shared" ref="L90:L93" si="23">F90+H90+J90</f>
        <v>29.6</v>
      </c>
      <c r="M90" s="71" t="str">
        <f t="shared" ref="M90:M93" si="24">IF(L90&gt;=45.5,"A1",IF(L90&gt;=40.5,"A2", IF(L90&gt;=35.5,"B1",IF(L90&gt;=30.5,"B2", IF(L90&gt;=25.5,"C1",IF(L90&gt;=20.5,"C2",IF(L90&gt;=16.5,"D",IF(L90&gt;=10.5,"E1",IF(L90&gt;=10.4,"E2")))))))))</f>
        <v>C1</v>
      </c>
      <c r="N90" s="98"/>
      <c r="O90" s="53">
        <v>8.4</v>
      </c>
      <c r="P90" s="69" t="s">
        <v>36</v>
      </c>
      <c r="Q90" s="53">
        <v>6.2</v>
      </c>
      <c r="R90" s="69" t="s">
        <v>38</v>
      </c>
      <c r="S90" s="72">
        <v>15.3</v>
      </c>
      <c r="T90" s="71" t="str">
        <f t="shared" ref="T90:T96" si="25">IF(S90&gt;=27.3,"A1",IF(S90&gt;=24.3,"A2", IF(S90&gt;=21.3,"B1",IF(S90&gt;=18.3,"B2", IF(S90&gt;=15.3,"C1",IF(S90&gt;=12.3,"C2",IF(S90&gt;=9.9,"D",IF(S90&gt;=6.3,"E1",IF(S90&gt;=6.2,"E2")))))))))</f>
        <v>C1</v>
      </c>
      <c r="U90" s="71">
        <f t="shared" ref="U90:U93" si="26">O90+Q90+S90</f>
        <v>29.900000000000002</v>
      </c>
      <c r="V90" s="71" t="str">
        <f t="shared" ref="V90:V93" si="27">IF(U90&gt;=45.5,"A1",IF(U90&gt;=40.5,"A2", IF(U90&gt;=35.5,"B1",IF(U90&gt;=30.5,"B2", IF(U90&gt;=25.5,"C1",IF(U90&gt;=20.5,"C2",IF(U90&gt;=16.5,"D",IF(U90&gt;=10.5,"E1",IF(U90&gt;=10.4,"E2")))))))))</f>
        <v>C1</v>
      </c>
      <c r="W90" s="98"/>
      <c r="X90" s="71">
        <f t="shared" si="22"/>
        <v>29.8</v>
      </c>
      <c r="Y90" s="71" t="str">
        <f t="shared" ref="Y90:Y93" si="28">IF(X90&gt;=36.4,"A1",IF(X90&gt;=32.4,"A2", IF(X90&gt;=28.4,"B1",IF(X90&gt;=24.4,"B2", IF(X90&gt;=20.4,"C1",IF(X90&gt;=16.4,"C2",IF(X90&gt;=13.2,"D",IF(X90&gt;=8.4,"E1",IF(X90&gt;=8.3,"E2")))))))))</f>
        <v>B1</v>
      </c>
      <c r="Z90" s="71">
        <f t="shared" ref="Z90:Z96" si="29">J90+S90</f>
        <v>29.700000000000003</v>
      </c>
      <c r="AA90" s="71" t="str">
        <f t="shared" ref="AA90:AA96" si="30">IF(Z90&gt;=54.5,"A1",IF(Z90&gt;=48.5,"A2", IF(Z90&gt;=42.5,"B1",IF(Z90&gt;=36.5,"B2", IF(Z90&gt;=30.5,"C1",IF(Z90&gt;=24.5,"C2",IF(Z90&gt;=19.8,"D",IF(Z90&gt;=12.6,"E1",IF(Z90&gt;=12.5,"E2")))))))))</f>
        <v>C2</v>
      </c>
      <c r="AB90" s="57">
        <f t="shared" ref="AB90:AB93" si="31">L90+U90</f>
        <v>59.5</v>
      </c>
      <c r="AC90" s="71" t="str">
        <f t="shared" ref="AC90:AC93" si="32">IF(AB90&gt;=91,"A1",IF(AB90&gt;=81,"A2", IF(AB90&gt;=71,"B1",IF(AB90&gt;=61,"B2", IF(AB90&gt;=51,"C1",IF(AB90&gt;=41,"C2",IF(AB90&gt;=33,"D",IF(AB90&gt;=21,"E1",IF(AB90&gt;=20,"E2")))))))))</f>
        <v>C1</v>
      </c>
      <c r="AD90" s="55">
        <v>6</v>
      </c>
      <c r="AE90" s="5"/>
      <c r="AF90" s="19"/>
      <c r="AG90" s="30"/>
    </row>
    <row r="91" spans="1:33">
      <c r="A91" s="28"/>
      <c r="B91" s="17"/>
      <c r="C91" s="6"/>
      <c r="D91" s="35" t="s">
        <v>16</v>
      </c>
      <c r="E91" s="94"/>
      <c r="F91" s="3">
        <v>6.4</v>
      </c>
      <c r="G91" s="62" t="s">
        <v>38</v>
      </c>
      <c r="H91" s="3">
        <v>6.6</v>
      </c>
      <c r="I91" s="3" t="s">
        <v>38</v>
      </c>
      <c r="J91" s="3">
        <v>14.4</v>
      </c>
      <c r="K91" s="3" t="s">
        <v>41</v>
      </c>
      <c r="L91" s="71">
        <f t="shared" si="23"/>
        <v>27.4</v>
      </c>
      <c r="M91" s="71" t="str">
        <f t="shared" si="24"/>
        <v>C1</v>
      </c>
      <c r="N91" s="98"/>
      <c r="O91" s="53">
        <v>8.4</v>
      </c>
      <c r="P91" s="69" t="s">
        <v>36</v>
      </c>
      <c r="Q91" s="53">
        <v>7.8</v>
      </c>
      <c r="R91" s="69" t="s">
        <v>37</v>
      </c>
      <c r="S91" s="72">
        <v>18.3</v>
      </c>
      <c r="T91" s="71" t="str">
        <f t="shared" si="25"/>
        <v>B2</v>
      </c>
      <c r="U91" s="71">
        <f t="shared" si="26"/>
        <v>34.5</v>
      </c>
      <c r="V91" s="71" t="str">
        <f t="shared" si="27"/>
        <v>B2</v>
      </c>
      <c r="W91" s="98"/>
      <c r="X91" s="71">
        <f t="shared" si="22"/>
        <v>29.2</v>
      </c>
      <c r="Y91" s="71" t="str">
        <f t="shared" si="28"/>
        <v>B1</v>
      </c>
      <c r="Z91" s="71">
        <f t="shared" si="29"/>
        <v>32.700000000000003</v>
      </c>
      <c r="AA91" s="71" t="str">
        <f t="shared" si="30"/>
        <v>C1</v>
      </c>
      <c r="AB91" s="57">
        <f t="shared" si="31"/>
        <v>61.9</v>
      </c>
      <c r="AC91" s="71" t="str">
        <f t="shared" si="32"/>
        <v>B2</v>
      </c>
      <c r="AD91" s="55">
        <v>7</v>
      </c>
      <c r="AE91" s="5"/>
      <c r="AF91" s="19"/>
      <c r="AG91" s="30"/>
    </row>
    <row r="92" spans="1:33">
      <c r="A92" s="28"/>
      <c r="B92" s="17"/>
      <c r="C92" s="6"/>
      <c r="D92" s="35" t="s">
        <v>45</v>
      </c>
      <c r="E92" s="94"/>
      <c r="F92" s="3">
        <v>6.8</v>
      </c>
      <c r="G92" s="62" t="s">
        <v>38</v>
      </c>
      <c r="H92" s="3">
        <v>6</v>
      </c>
      <c r="I92" s="3" t="s">
        <v>39</v>
      </c>
      <c r="J92" s="3">
        <v>12.3</v>
      </c>
      <c r="K92" s="3" t="s">
        <v>41</v>
      </c>
      <c r="L92" s="71">
        <f t="shared" si="23"/>
        <v>25.1</v>
      </c>
      <c r="M92" s="71" t="str">
        <f t="shared" si="24"/>
        <v>C2</v>
      </c>
      <c r="N92" s="98"/>
      <c r="O92" s="53">
        <v>7.6</v>
      </c>
      <c r="P92" s="69" t="s">
        <v>37</v>
      </c>
      <c r="Q92" s="53">
        <v>7.4</v>
      </c>
      <c r="R92" s="69" t="s">
        <v>37</v>
      </c>
      <c r="S92" s="72">
        <v>20.399999999999999</v>
      </c>
      <c r="T92" s="71" t="str">
        <f t="shared" si="25"/>
        <v>B2</v>
      </c>
      <c r="U92" s="71">
        <f t="shared" si="26"/>
        <v>35.4</v>
      </c>
      <c r="V92" s="71" t="str">
        <f t="shared" si="27"/>
        <v>B2</v>
      </c>
      <c r="W92" s="98"/>
      <c r="X92" s="71">
        <f t="shared" si="22"/>
        <v>27.799999999999997</v>
      </c>
      <c r="Y92" s="71" t="str">
        <f t="shared" si="28"/>
        <v>B2</v>
      </c>
      <c r="Z92" s="71">
        <f t="shared" si="29"/>
        <v>32.700000000000003</v>
      </c>
      <c r="AA92" s="71" t="str">
        <f t="shared" si="30"/>
        <v>C1</v>
      </c>
      <c r="AB92" s="57">
        <f t="shared" si="31"/>
        <v>60.5</v>
      </c>
      <c r="AC92" s="71" t="str">
        <f t="shared" si="32"/>
        <v>C1</v>
      </c>
      <c r="AD92" s="55">
        <v>6</v>
      </c>
      <c r="AE92" s="5"/>
      <c r="AF92" s="19"/>
      <c r="AG92" s="30"/>
    </row>
    <row r="93" spans="1:33">
      <c r="A93" s="28"/>
      <c r="B93" s="17"/>
      <c r="C93" s="6"/>
      <c r="D93" s="35" t="s">
        <v>18</v>
      </c>
      <c r="E93" s="94"/>
      <c r="F93" s="3">
        <v>8.8000000000000007</v>
      </c>
      <c r="G93" s="62" t="s">
        <v>36</v>
      </c>
      <c r="H93" s="3">
        <v>7.6</v>
      </c>
      <c r="I93" s="3" t="s">
        <v>37</v>
      </c>
      <c r="J93" s="3">
        <v>24.6</v>
      </c>
      <c r="K93" s="3" t="s">
        <v>36</v>
      </c>
      <c r="L93" s="71">
        <f t="shared" si="23"/>
        <v>41</v>
      </c>
      <c r="M93" s="71" t="str">
        <f t="shared" si="24"/>
        <v>A2</v>
      </c>
      <c r="N93" s="98"/>
      <c r="O93" s="53">
        <v>6.6</v>
      </c>
      <c r="P93" s="69" t="s">
        <v>38</v>
      </c>
      <c r="Q93" s="53">
        <v>6.8</v>
      </c>
      <c r="R93" s="69" t="s">
        <v>38</v>
      </c>
      <c r="S93" s="72">
        <v>20.399999999999999</v>
      </c>
      <c r="T93" s="71" t="str">
        <f t="shared" si="25"/>
        <v>B2</v>
      </c>
      <c r="U93" s="71">
        <f t="shared" si="26"/>
        <v>33.799999999999997</v>
      </c>
      <c r="V93" s="71" t="str">
        <f t="shared" si="27"/>
        <v>B2</v>
      </c>
      <c r="W93" s="98"/>
      <c r="X93" s="71">
        <f t="shared" si="22"/>
        <v>29.8</v>
      </c>
      <c r="Y93" s="71" t="str">
        <f t="shared" si="28"/>
        <v>B1</v>
      </c>
      <c r="Z93" s="71">
        <f t="shared" si="29"/>
        <v>45</v>
      </c>
      <c r="AA93" s="71" t="str">
        <f t="shared" si="30"/>
        <v>B1</v>
      </c>
      <c r="AB93" s="57">
        <f t="shared" si="31"/>
        <v>74.8</v>
      </c>
      <c r="AC93" s="71" t="str">
        <f t="shared" si="32"/>
        <v>B1</v>
      </c>
      <c r="AD93" s="55">
        <v>8</v>
      </c>
      <c r="AE93" s="5"/>
      <c r="AF93" s="19"/>
      <c r="AG93" s="30"/>
    </row>
    <row r="94" spans="1:33">
      <c r="A94" s="28"/>
      <c r="B94" s="17"/>
      <c r="C94" s="6"/>
      <c r="D94" s="35" t="s">
        <v>33</v>
      </c>
      <c r="E94" s="94"/>
      <c r="F94" s="3"/>
      <c r="G94" s="3"/>
      <c r="H94" s="3"/>
      <c r="I94" s="3"/>
      <c r="J94" s="3">
        <v>27</v>
      </c>
      <c r="K94" s="3" t="s">
        <v>36</v>
      </c>
      <c r="L94" s="72"/>
      <c r="M94" s="72"/>
      <c r="N94" s="98"/>
      <c r="O94" s="49"/>
      <c r="P94" s="49"/>
      <c r="Q94" s="1"/>
      <c r="R94" s="1"/>
      <c r="S94" s="72">
        <v>26.4</v>
      </c>
      <c r="T94" s="71" t="str">
        <f t="shared" si="25"/>
        <v>A2</v>
      </c>
      <c r="U94" s="71"/>
      <c r="V94" s="71"/>
      <c r="W94" s="98"/>
      <c r="X94" s="71"/>
      <c r="Y94" s="71"/>
      <c r="Z94" s="71">
        <f t="shared" si="29"/>
        <v>53.4</v>
      </c>
      <c r="AA94" s="71" t="str">
        <f t="shared" si="30"/>
        <v>A2</v>
      </c>
      <c r="AB94" s="57"/>
      <c r="AC94" s="71"/>
      <c r="AD94" s="55"/>
      <c r="AE94" s="5"/>
      <c r="AF94" s="19"/>
      <c r="AG94" s="30"/>
    </row>
    <row r="95" spans="1:33">
      <c r="A95" s="28"/>
      <c r="B95" s="17"/>
      <c r="C95" s="6"/>
      <c r="D95" s="35" t="s">
        <v>19</v>
      </c>
      <c r="E95" s="94"/>
      <c r="F95" s="1"/>
      <c r="G95" s="1"/>
      <c r="H95" s="1"/>
      <c r="I95" s="1"/>
      <c r="J95" s="68">
        <v>10.199999999999999</v>
      </c>
      <c r="K95" s="68" t="s">
        <v>40</v>
      </c>
      <c r="L95" s="72"/>
      <c r="M95" s="72"/>
      <c r="N95" s="98"/>
      <c r="O95" s="1"/>
      <c r="P95" s="1"/>
      <c r="Q95" s="1"/>
      <c r="R95" s="1"/>
      <c r="S95" s="72">
        <v>28.8</v>
      </c>
      <c r="T95" s="71" t="str">
        <f t="shared" si="25"/>
        <v>A1</v>
      </c>
      <c r="U95" s="71"/>
      <c r="V95" s="71"/>
      <c r="W95" s="98"/>
      <c r="X95" s="71"/>
      <c r="Y95" s="71"/>
      <c r="Z95" s="71">
        <f t="shared" si="29"/>
        <v>39</v>
      </c>
      <c r="AA95" s="71" t="str">
        <f t="shared" si="30"/>
        <v>B2</v>
      </c>
      <c r="AB95" s="57"/>
      <c r="AC95" s="71"/>
      <c r="AD95" s="4"/>
      <c r="AE95" s="5"/>
      <c r="AF95" s="19"/>
      <c r="AG95" s="30"/>
    </row>
    <row r="96" spans="1:33">
      <c r="A96" s="28"/>
      <c r="B96" s="17"/>
      <c r="C96" s="6"/>
      <c r="D96" s="35" t="s">
        <v>117</v>
      </c>
      <c r="E96" s="94"/>
      <c r="F96" s="1"/>
      <c r="G96" s="1"/>
      <c r="H96" s="1"/>
      <c r="I96" s="1"/>
      <c r="J96" s="68">
        <v>20.399999999999999</v>
      </c>
      <c r="K96" s="68" t="s">
        <v>38</v>
      </c>
      <c r="L96" s="72"/>
      <c r="M96" s="72"/>
      <c r="N96" s="98"/>
      <c r="O96" s="1"/>
      <c r="P96" s="1"/>
      <c r="Q96" s="1"/>
      <c r="R96" s="1"/>
      <c r="S96" s="72">
        <v>18.600000000000001</v>
      </c>
      <c r="T96" s="71" t="str">
        <f t="shared" si="25"/>
        <v>B2</v>
      </c>
      <c r="U96" s="71"/>
      <c r="V96" s="71"/>
      <c r="W96" s="98"/>
      <c r="X96" s="71"/>
      <c r="Y96" s="71"/>
      <c r="Z96" s="71">
        <f t="shared" si="29"/>
        <v>39</v>
      </c>
      <c r="AA96" s="71" t="str">
        <f t="shared" si="30"/>
        <v>B2</v>
      </c>
      <c r="AB96" s="57"/>
      <c r="AC96" s="71"/>
      <c r="AD96" s="4"/>
      <c r="AE96" s="5"/>
      <c r="AF96" s="19"/>
      <c r="AG96" s="30"/>
    </row>
    <row r="97" spans="1:33">
      <c r="A97" s="28"/>
      <c r="B97" s="17"/>
      <c r="C97" s="6"/>
      <c r="D97" s="35"/>
      <c r="E97" s="94"/>
      <c r="F97" s="1"/>
      <c r="G97" s="1"/>
      <c r="H97" s="1"/>
      <c r="I97" s="1"/>
      <c r="J97" s="1"/>
      <c r="K97" s="1"/>
      <c r="L97" s="1"/>
      <c r="M97" s="1"/>
      <c r="N97" s="98"/>
      <c r="O97" s="1"/>
      <c r="P97" s="1"/>
      <c r="Q97" s="1"/>
      <c r="R97" s="1"/>
      <c r="S97" s="1"/>
      <c r="T97" s="1"/>
      <c r="U97" s="1"/>
      <c r="V97" s="1"/>
      <c r="W97" s="98"/>
      <c r="X97" s="1"/>
      <c r="Y97" s="1"/>
      <c r="Z97" s="1"/>
      <c r="AA97" s="1"/>
      <c r="AB97" s="1"/>
      <c r="AC97" s="1"/>
      <c r="AD97" s="4"/>
      <c r="AE97" s="5"/>
      <c r="AF97" s="19"/>
      <c r="AG97" s="30"/>
    </row>
    <row r="98" spans="1:33">
      <c r="A98" s="28"/>
      <c r="B98" s="17"/>
      <c r="C98" s="6"/>
      <c r="D98" s="104" t="s">
        <v>20</v>
      </c>
      <c r="E98" s="94"/>
      <c r="F98" s="106" t="s">
        <v>139</v>
      </c>
      <c r="G98" s="107"/>
      <c r="H98" s="110"/>
      <c r="I98" s="110"/>
      <c r="J98" s="110"/>
      <c r="K98" s="110"/>
      <c r="L98" s="110"/>
      <c r="M98" s="110"/>
      <c r="N98" s="98"/>
      <c r="O98" s="106" t="s">
        <v>140</v>
      </c>
      <c r="P98" s="107"/>
      <c r="Q98" s="110"/>
      <c r="R98" s="110"/>
      <c r="S98" s="110"/>
      <c r="T98" s="110"/>
      <c r="U98" s="110"/>
      <c r="V98" s="110"/>
      <c r="W98" s="98"/>
      <c r="X98" s="110"/>
      <c r="Y98" s="110"/>
      <c r="Z98" s="110"/>
      <c r="AA98" s="110"/>
      <c r="AB98" s="112"/>
      <c r="AC98" s="113"/>
      <c r="AD98" s="116"/>
      <c r="AE98" s="5"/>
      <c r="AF98" s="19"/>
      <c r="AG98" s="30"/>
    </row>
    <row r="99" spans="1:33" ht="15.75" thickBot="1">
      <c r="A99" s="28"/>
      <c r="B99" s="17"/>
      <c r="C99" s="6"/>
      <c r="D99" s="105"/>
      <c r="E99" s="95"/>
      <c r="F99" s="108"/>
      <c r="G99" s="109"/>
      <c r="H99" s="111"/>
      <c r="I99" s="111"/>
      <c r="J99" s="111"/>
      <c r="K99" s="111"/>
      <c r="L99" s="111"/>
      <c r="M99" s="111"/>
      <c r="N99" s="99"/>
      <c r="O99" s="108"/>
      <c r="P99" s="109"/>
      <c r="Q99" s="111"/>
      <c r="R99" s="111"/>
      <c r="S99" s="111"/>
      <c r="T99" s="111"/>
      <c r="U99" s="111"/>
      <c r="V99" s="111"/>
      <c r="W99" s="99"/>
      <c r="X99" s="111"/>
      <c r="Y99" s="111"/>
      <c r="Z99" s="111"/>
      <c r="AA99" s="111"/>
      <c r="AB99" s="114"/>
      <c r="AC99" s="115"/>
      <c r="AD99" s="117"/>
      <c r="AE99" s="5"/>
      <c r="AF99" s="19"/>
      <c r="AG99" s="30"/>
    </row>
    <row r="100" spans="1:33" ht="15.75" thickBot="1">
      <c r="A100" s="28"/>
      <c r="B100" s="17"/>
      <c r="C100" s="7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12"/>
      <c r="AF100" s="19"/>
      <c r="AG100" s="30"/>
    </row>
    <row r="101" spans="1:33">
      <c r="A101" s="28"/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9"/>
      <c r="AG101" s="30"/>
    </row>
    <row r="102" spans="1:33">
      <c r="A102" s="28"/>
      <c r="B102" s="17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9"/>
      <c r="AG102" s="30"/>
    </row>
    <row r="103" spans="1:33">
      <c r="A103" s="28"/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79" t="s">
        <v>123</v>
      </c>
      <c r="S103" s="79"/>
      <c r="T103" s="79"/>
      <c r="U103" s="79"/>
      <c r="V103" s="79"/>
      <c r="W103" s="18"/>
      <c r="X103" s="18"/>
      <c r="Y103" s="18"/>
      <c r="Z103" s="79"/>
      <c r="AA103" s="79"/>
      <c r="AB103" s="79"/>
      <c r="AC103" s="22"/>
      <c r="AD103" s="80"/>
      <c r="AE103" s="80"/>
      <c r="AF103" s="81"/>
      <c r="AG103" s="30"/>
    </row>
    <row r="104" spans="1:33">
      <c r="A104" s="28"/>
      <c r="B104" s="17"/>
      <c r="C104" s="18"/>
      <c r="D104" s="82" t="s">
        <v>26</v>
      </c>
      <c r="E104" s="82"/>
      <c r="F104" s="82"/>
      <c r="G104" s="82"/>
      <c r="H104" s="18"/>
      <c r="I104" s="82" t="s">
        <v>26</v>
      </c>
      <c r="J104" s="82"/>
      <c r="K104" s="82"/>
      <c r="L104" s="82"/>
      <c r="M104" s="82"/>
      <c r="N104" s="18"/>
      <c r="O104" s="18"/>
      <c r="P104" s="18"/>
      <c r="Q104" s="18"/>
      <c r="R104" s="82" t="s">
        <v>27</v>
      </c>
      <c r="S104" s="82"/>
      <c r="T104" s="82"/>
      <c r="U104" s="82"/>
      <c r="V104" s="82"/>
      <c r="W104" s="18"/>
      <c r="X104" s="18"/>
      <c r="Y104" s="18"/>
      <c r="Z104" s="83" t="s">
        <v>27</v>
      </c>
      <c r="AA104" s="83"/>
      <c r="AB104" s="83"/>
      <c r="AC104" s="83"/>
      <c r="AD104" s="18"/>
      <c r="AE104" s="18"/>
      <c r="AF104" s="19"/>
      <c r="AG104" s="30"/>
    </row>
    <row r="105" spans="1:33">
      <c r="A105" s="28"/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9"/>
      <c r="AG105" s="30"/>
    </row>
    <row r="106" spans="1:33">
      <c r="A106" s="28"/>
      <c r="B106" s="17"/>
      <c r="C106" s="18"/>
      <c r="D106" s="22" t="s">
        <v>29</v>
      </c>
      <c r="E106" s="22"/>
      <c r="F106" s="22"/>
      <c r="G106" s="22"/>
      <c r="H106" s="22"/>
      <c r="I106" s="80" t="s">
        <v>24</v>
      </c>
      <c r="J106" s="80"/>
      <c r="K106" s="80"/>
      <c r="L106" s="80"/>
      <c r="M106" s="80"/>
      <c r="N106" s="80"/>
      <c r="O106" s="80"/>
      <c r="P106" s="22"/>
      <c r="Q106" s="22"/>
      <c r="R106" s="79" t="s">
        <v>23</v>
      </c>
      <c r="S106" s="79"/>
      <c r="T106" s="79"/>
      <c r="U106" s="79"/>
      <c r="V106" s="79"/>
      <c r="W106" s="79"/>
      <c r="X106" s="22"/>
      <c r="Y106" s="79" t="s">
        <v>25</v>
      </c>
      <c r="Z106" s="79"/>
      <c r="AA106" s="79"/>
      <c r="AB106" s="79"/>
      <c r="AC106" s="79"/>
      <c r="AD106" s="79"/>
      <c r="AE106" s="18"/>
      <c r="AF106" s="19"/>
      <c r="AG106" s="30"/>
    </row>
    <row r="107" spans="1:33" ht="15.75" thickBot="1">
      <c r="A107" s="28"/>
      <c r="B107" s="23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5"/>
      <c r="AG107" s="30"/>
    </row>
    <row r="108" spans="1:33" ht="15.75" thickBot="1">
      <c r="A108" s="84"/>
      <c r="B108" s="85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5"/>
      <c r="AD108" s="85"/>
      <c r="AE108" s="85"/>
      <c r="AF108" s="85"/>
      <c r="AG108" s="86"/>
    </row>
    <row r="114" spans="1:33" ht="15.75" thickBot="1"/>
    <row r="115" spans="1:33" ht="15.75" thickBot="1">
      <c r="A115" s="27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9"/>
    </row>
    <row r="116" spans="1:33" ht="24">
      <c r="A116" s="28"/>
      <c r="B116" s="14"/>
      <c r="C116" s="15"/>
      <c r="D116" s="87" t="s">
        <v>0</v>
      </c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15"/>
      <c r="AF116" s="16"/>
      <c r="AG116" s="30"/>
    </row>
    <row r="117" spans="1:33" ht="22.5">
      <c r="A117" s="28"/>
      <c r="B117" s="17"/>
      <c r="C117" s="18"/>
      <c r="D117" s="88" t="s">
        <v>28</v>
      </c>
      <c r="E117" s="88"/>
      <c r="F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  <c r="AC117" s="88"/>
      <c r="AD117" s="88"/>
      <c r="AE117" s="18"/>
      <c r="AF117" s="19"/>
      <c r="AG117" s="30"/>
    </row>
    <row r="118" spans="1:33" ht="15.75">
      <c r="A118" s="28"/>
      <c r="B118" s="17"/>
      <c r="C118" s="18"/>
      <c r="D118" s="89" t="s">
        <v>119</v>
      </c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89"/>
      <c r="Q118" s="89"/>
      <c r="R118" s="89"/>
      <c r="S118" s="89"/>
      <c r="T118" s="89"/>
      <c r="U118" s="89"/>
      <c r="V118" s="89"/>
      <c r="W118" s="89"/>
      <c r="X118" s="89"/>
      <c r="Y118" s="89"/>
      <c r="Z118" s="89"/>
      <c r="AA118" s="89"/>
      <c r="AB118" s="89"/>
      <c r="AC118" s="89"/>
      <c r="AD118" s="89"/>
      <c r="AE118" s="18"/>
      <c r="AF118" s="19"/>
      <c r="AG118" s="30"/>
    </row>
    <row r="119" spans="1:33">
      <c r="A119" s="28"/>
      <c r="B119" s="17"/>
      <c r="C119" s="18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18"/>
      <c r="AF119" s="19"/>
      <c r="AG119" s="30"/>
    </row>
    <row r="120" spans="1:33" ht="15.75">
      <c r="A120" s="28"/>
      <c r="B120" s="17"/>
      <c r="C120" s="18"/>
      <c r="D120" s="89" t="s">
        <v>71</v>
      </c>
      <c r="E120" s="89"/>
      <c r="F120" s="89"/>
      <c r="G120" s="89"/>
      <c r="H120" s="89"/>
      <c r="I120" s="89"/>
      <c r="J120" s="89"/>
      <c r="K120" s="89"/>
      <c r="L120" s="89"/>
      <c r="M120" s="89"/>
      <c r="N120" s="89"/>
      <c r="O120" s="89"/>
      <c r="P120" s="89"/>
      <c r="Q120" s="89"/>
      <c r="R120" s="89"/>
      <c r="S120" s="89"/>
      <c r="T120" s="89"/>
      <c r="U120" s="89"/>
      <c r="V120" s="89"/>
      <c r="W120" s="89"/>
      <c r="X120" s="89"/>
      <c r="Y120" s="89"/>
      <c r="Z120" s="89"/>
      <c r="AA120" s="89"/>
      <c r="AB120" s="89"/>
      <c r="AC120" s="89"/>
      <c r="AD120" s="89"/>
      <c r="AE120" s="18"/>
      <c r="AF120" s="19"/>
      <c r="AG120" s="30"/>
    </row>
    <row r="121" spans="1:33">
      <c r="A121" s="28"/>
      <c r="B121" s="17"/>
      <c r="C121" s="18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18"/>
      <c r="AF121" s="19"/>
      <c r="AG121" s="30"/>
    </row>
    <row r="122" spans="1:33" ht="15.75">
      <c r="A122" s="28"/>
      <c r="B122" s="17"/>
      <c r="C122" s="18"/>
      <c r="D122" s="89" t="s">
        <v>72</v>
      </c>
      <c r="E122" s="89"/>
      <c r="F122" s="89"/>
      <c r="G122" s="89"/>
      <c r="H122" s="89"/>
      <c r="I122" s="89"/>
      <c r="J122" s="89"/>
      <c r="K122" s="89"/>
      <c r="L122" s="89"/>
      <c r="M122" s="89"/>
      <c r="N122" s="89"/>
      <c r="O122" s="89"/>
      <c r="P122" s="89"/>
      <c r="Q122" s="89"/>
      <c r="R122" s="89"/>
      <c r="S122" s="89"/>
      <c r="T122" s="89"/>
      <c r="U122" s="89"/>
      <c r="V122" s="89"/>
      <c r="W122" s="89"/>
      <c r="X122" s="89"/>
      <c r="Y122" s="89"/>
      <c r="Z122" s="89"/>
      <c r="AA122" s="89"/>
      <c r="AB122" s="89"/>
      <c r="AC122" s="89"/>
      <c r="AD122" s="89"/>
      <c r="AE122" s="18"/>
      <c r="AF122" s="19"/>
      <c r="AG122" s="30"/>
    </row>
    <row r="123" spans="1:33" ht="16.5" thickBot="1">
      <c r="A123" s="28"/>
      <c r="B123" s="17"/>
      <c r="C123" s="18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18"/>
      <c r="AF123" s="19"/>
      <c r="AG123" s="30"/>
    </row>
    <row r="124" spans="1:33" ht="15.75" thickBot="1">
      <c r="A124" s="28"/>
      <c r="B124" s="17"/>
      <c r="C124" s="9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1"/>
      <c r="AF124" s="19"/>
      <c r="AG124" s="30"/>
    </row>
    <row r="125" spans="1:33">
      <c r="A125" s="28"/>
      <c r="B125" s="17"/>
      <c r="C125" s="6"/>
      <c r="D125" s="90" t="s">
        <v>1</v>
      </c>
      <c r="E125" s="93"/>
      <c r="F125" s="96" t="s">
        <v>22</v>
      </c>
      <c r="G125" s="96"/>
      <c r="H125" s="96"/>
      <c r="I125" s="96"/>
      <c r="J125" s="96"/>
      <c r="K125" s="96"/>
      <c r="L125" s="96"/>
      <c r="M125" s="96"/>
      <c r="N125" s="97"/>
      <c r="O125" s="96" t="s">
        <v>2</v>
      </c>
      <c r="P125" s="96"/>
      <c r="Q125" s="96"/>
      <c r="R125" s="96"/>
      <c r="S125" s="96"/>
      <c r="T125" s="96"/>
      <c r="U125" s="96"/>
      <c r="V125" s="96"/>
      <c r="W125" s="97"/>
      <c r="X125" s="96" t="s">
        <v>3</v>
      </c>
      <c r="Y125" s="96"/>
      <c r="Z125" s="96"/>
      <c r="AA125" s="96"/>
      <c r="AB125" s="96"/>
      <c r="AC125" s="96"/>
      <c r="AD125" s="100"/>
      <c r="AE125" s="5"/>
      <c r="AF125" s="19"/>
      <c r="AG125" s="30"/>
    </row>
    <row r="126" spans="1:33">
      <c r="A126" s="28"/>
      <c r="B126" s="17"/>
      <c r="C126" s="6"/>
      <c r="D126" s="91"/>
      <c r="E126" s="94"/>
      <c r="F126" s="101" t="s">
        <v>4</v>
      </c>
      <c r="G126" s="101"/>
      <c r="H126" s="101" t="s">
        <v>5</v>
      </c>
      <c r="I126" s="101"/>
      <c r="J126" s="101" t="s">
        <v>32</v>
      </c>
      <c r="K126" s="101"/>
      <c r="L126" s="101" t="s">
        <v>7</v>
      </c>
      <c r="M126" s="101"/>
      <c r="N126" s="98"/>
      <c r="O126" s="101" t="s">
        <v>8</v>
      </c>
      <c r="P126" s="101"/>
      <c r="Q126" s="101" t="s">
        <v>9</v>
      </c>
      <c r="R126" s="101"/>
      <c r="S126" s="101" t="s">
        <v>10</v>
      </c>
      <c r="T126" s="101"/>
      <c r="U126" s="101" t="s">
        <v>7</v>
      </c>
      <c r="V126" s="101"/>
      <c r="W126" s="98"/>
      <c r="X126" s="101" t="s">
        <v>11</v>
      </c>
      <c r="Y126" s="101"/>
      <c r="Z126" s="101" t="s">
        <v>6</v>
      </c>
      <c r="AA126" s="101"/>
      <c r="AB126" s="101" t="s">
        <v>12</v>
      </c>
      <c r="AC126" s="101"/>
      <c r="AD126" s="102" t="s">
        <v>21</v>
      </c>
      <c r="AE126" s="5"/>
      <c r="AF126" s="19"/>
      <c r="AG126" s="30"/>
    </row>
    <row r="127" spans="1:33">
      <c r="A127" s="28"/>
      <c r="B127" s="17"/>
      <c r="C127" s="6"/>
      <c r="D127" s="92"/>
      <c r="E127" s="94"/>
      <c r="F127" s="2">
        <v>0.1</v>
      </c>
      <c r="G127" s="3" t="s">
        <v>13</v>
      </c>
      <c r="H127" s="2">
        <v>0.1</v>
      </c>
      <c r="I127" s="3" t="s">
        <v>13</v>
      </c>
      <c r="J127" s="2">
        <v>0.3</v>
      </c>
      <c r="K127" s="3" t="s">
        <v>13</v>
      </c>
      <c r="L127" s="2">
        <v>0.5</v>
      </c>
      <c r="M127" s="3" t="s">
        <v>13</v>
      </c>
      <c r="N127" s="98"/>
      <c r="O127" s="2">
        <v>0.1</v>
      </c>
      <c r="P127" s="3" t="s">
        <v>13</v>
      </c>
      <c r="Q127" s="2">
        <v>0.1</v>
      </c>
      <c r="R127" s="3" t="s">
        <v>13</v>
      </c>
      <c r="S127" s="2">
        <v>0.3</v>
      </c>
      <c r="T127" s="3" t="s">
        <v>13</v>
      </c>
      <c r="U127" s="2">
        <v>0.5</v>
      </c>
      <c r="V127" s="3" t="s">
        <v>13</v>
      </c>
      <c r="W127" s="98"/>
      <c r="X127" s="2">
        <v>0.4</v>
      </c>
      <c r="Y127" s="3" t="s">
        <v>13</v>
      </c>
      <c r="Z127" s="2">
        <v>0.6</v>
      </c>
      <c r="AA127" s="3" t="s">
        <v>13</v>
      </c>
      <c r="AB127" s="2">
        <v>1</v>
      </c>
      <c r="AC127" s="3" t="s">
        <v>13</v>
      </c>
      <c r="AD127" s="103"/>
      <c r="AE127" s="5"/>
      <c r="AF127" s="19"/>
      <c r="AG127" s="30"/>
    </row>
    <row r="128" spans="1:33">
      <c r="A128" s="28"/>
      <c r="B128" s="17"/>
      <c r="C128" s="6"/>
      <c r="D128" s="35" t="s">
        <v>14</v>
      </c>
      <c r="E128" s="94"/>
      <c r="F128" s="3">
        <v>7.8</v>
      </c>
      <c r="G128" s="62" t="s">
        <v>37</v>
      </c>
      <c r="H128" s="3">
        <v>6</v>
      </c>
      <c r="I128" s="3" t="s">
        <v>39</v>
      </c>
      <c r="J128" s="3">
        <v>20.7</v>
      </c>
      <c r="K128" s="3" t="s">
        <v>38</v>
      </c>
      <c r="L128" s="71">
        <f>F128+H128+J128</f>
        <v>34.5</v>
      </c>
      <c r="M128" s="71" t="str">
        <f>IF(L128&gt;=45.5,"A1",IF(L128&gt;=40.5,"A2", IF(L128&gt;=35.5,"B1",IF(L128&gt;=30.5,"B2", IF(L128&gt;=25.5,"C1",IF(L128&gt;=20.5,"C2",IF(L128&gt;=16.5,"D",IF(L128&gt;=10.5,"E1",IF(L128&gt;=10.4,"E2")))))))))</f>
        <v>B2</v>
      </c>
      <c r="N128" s="98"/>
      <c r="O128" s="53">
        <v>7.4</v>
      </c>
      <c r="P128" s="69" t="s">
        <v>37</v>
      </c>
      <c r="Q128" s="53">
        <v>6.8</v>
      </c>
      <c r="R128" s="69" t="s">
        <v>38</v>
      </c>
      <c r="S128" s="57">
        <v>19.8</v>
      </c>
      <c r="T128" s="71" t="str">
        <f>IF(S128&gt;=27.3,"A1",IF(S128&gt;=24.3,"A2", IF(S128&gt;=21.3,"B1",IF(S128&gt;=18.3,"B2", IF(S128&gt;=15.3,"C1",IF(S128&gt;=12.3,"C2",IF(S128&gt;=9.9,"D",IF(S128&gt;=6.3,"E1",IF(S128&gt;=6.2,"E2")))))))))</f>
        <v>B2</v>
      </c>
      <c r="U128" s="71">
        <f>O128+Q128+S128</f>
        <v>34</v>
      </c>
      <c r="V128" s="71" t="str">
        <f>IF(U128&gt;=45.5,"A1",IF(U128&gt;=40.5,"A2", IF(U128&gt;=35.5,"B1",IF(U128&gt;=30.5,"B2", IF(U128&gt;=25.5,"C1",IF(U128&gt;=20.5,"C2",IF(U128&gt;=16.5,"D",IF(U128&gt;=10.5,"E1",IF(U128&gt;=10.4,"E2")))))))))</f>
        <v>B2</v>
      </c>
      <c r="W128" s="98"/>
      <c r="X128" s="71">
        <f t="shared" ref="X128:X132" si="33">SUM(F128,H128,O128,Q128)</f>
        <v>28.000000000000004</v>
      </c>
      <c r="Y128" s="71" t="str">
        <f>IF(X128&gt;=36.4,"A1",IF(X128&gt;=32.4,"A2", IF(X128&gt;=28.4,"B1",IF(X128&gt;=24.4,"B2", IF(X128&gt;=20.4,"C1",IF(X128&gt;=16.4,"C2",IF(X128&gt;=13.2,"D",IF(X128&gt;=8.4,"E1",IF(X128&gt;=8.3,"E2")))))))))</f>
        <v>B2</v>
      </c>
      <c r="Z128" s="71">
        <f>J128+S128</f>
        <v>40.5</v>
      </c>
      <c r="AA128" s="71" t="str">
        <f>IF(Z128&gt;=54.5,"A1",IF(Z128&gt;=48.5,"A2", IF(Z128&gt;=42.5,"B1",IF(Z128&gt;=36.5,"B2", IF(Z128&gt;=30.5,"C1",IF(Z128&gt;=24.5,"C2",IF(Z128&gt;=19.8,"D",IF(Z128&gt;=12.6,"E1",IF(Z128&gt;=12.5,"E2")))))))))</f>
        <v>B2</v>
      </c>
      <c r="AB128" s="57">
        <f>L128+U128</f>
        <v>68.5</v>
      </c>
      <c r="AC128" s="71" t="str">
        <f>IF(AB128&gt;=91,"A1",IF(AB128&gt;=81,"A2", IF(AB128&gt;=71,"B1",IF(AB128&gt;=61,"B2", IF(AB128&gt;=51,"C1",IF(AB128&gt;=41,"C2",IF(AB128&gt;=33,"D",IF(AB128&gt;=21,"E1",IF(AB128&gt;=20,"E2")))))))))</f>
        <v>B2</v>
      </c>
      <c r="AD128" s="55">
        <v>7</v>
      </c>
      <c r="AE128" s="5"/>
      <c r="AF128" s="19"/>
      <c r="AG128" s="30"/>
    </row>
    <row r="129" spans="1:33">
      <c r="A129" s="28"/>
      <c r="B129" s="17"/>
      <c r="C129" s="6"/>
      <c r="D129" s="35" t="s">
        <v>15</v>
      </c>
      <c r="E129" s="94"/>
      <c r="F129" s="3">
        <v>8.4</v>
      </c>
      <c r="G129" s="62" t="s">
        <v>36</v>
      </c>
      <c r="H129" s="3">
        <v>8.6</v>
      </c>
      <c r="I129" s="3" t="s">
        <v>36</v>
      </c>
      <c r="J129" s="3">
        <v>22.5</v>
      </c>
      <c r="K129" s="3" t="s">
        <v>37</v>
      </c>
      <c r="L129" s="71">
        <f t="shared" ref="L129:L132" si="34">F129+H129+J129</f>
        <v>39.5</v>
      </c>
      <c r="M129" s="71" t="str">
        <f t="shared" ref="M129:M132" si="35">IF(L129&gt;=45.5,"A1",IF(L129&gt;=40.5,"A2", IF(L129&gt;=35.5,"B1",IF(L129&gt;=30.5,"B2", IF(L129&gt;=25.5,"C1",IF(L129&gt;=20.5,"C2",IF(L129&gt;=16.5,"D",IF(L129&gt;=10.5,"E1",IF(L129&gt;=10.4,"E2")))))))))</f>
        <v>B1</v>
      </c>
      <c r="N129" s="98"/>
      <c r="O129" s="53">
        <v>9.9</v>
      </c>
      <c r="P129" s="69" t="s">
        <v>35</v>
      </c>
      <c r="Q129" s="53">
        <v>9</v>
      </c>
      <c r="R129" s="69" t="s">
        <v>36</v>
      </c>
      <c r="S129" s="57">
        <v>20.7</v>
      </c>
      <c r="T129" s="71" t="str">
        <f t="shared" ref="T129:T135" si="36">IF(S129&gt;=27.3,"A1",IF(S129&gt;=24.3,"A2", IF(S129&gt;=21.3,"B1",IF(S129&gt;=18.3,"B2", IF(S129&gt;=15.3,"C1",IF(S129&gt;=12.3,"C2",IF(S129&gt;=9.9,"D",IF(S129&gt;=6.3,"E1",IF(S129&gt;=6.2,"E2")))))))))</f>
        <v>B2</v>
      </c>
      <c r="U129" s="71">
        <f t="shared" ref="U129:U132" si="37">O129+Q129+S129</f>
        <v>39.599999999999994</v>
      </c>
      <c r="V129" s="71" t="str">
        <f t="shared" ref="V129:V132" si="38">IF(U129&gt;=45.5,"A1",IF(U129&gt;=40.5,"A2", IF(U129&gt;=35.5,"B1",IF(U129&gt;=30.5,"B2", IF(U129&gt;=25.5,"C1",IF(U129&gt;=20.5,"C2",IF(U129&gt;=16.5,"D",IF(U129&gt;=10.5,"E1",IF(U129&gt;=10.4,"E2")))))))))</f>
        <v>B1</v>
      </c>
      <c r="W129" s="98"/>
      <c r="X129" s="71">
        <f t="shared" si="33"/>
        <v>35.9</v>
      </c>
      <c r="Y129" s="71" t="str">
        <f t="shared" ref="Y129:Y132" si="39">IF(X129&gt;=36.4,"A1",IF(X129&gt;=32.4,"A2", IF(X129&gt;=28.4,"B1",IF(X129&gt;=24.4,"B2", IF(X129&gt;=20.4,"C1",IF(X129&gt;=16.4,"C2",IF(X129&gt;=13.2,"D",IF(X129&gt;=8.4,"E1",IF(X129&gt;=8.3,"E2")))))))))</f>
        <v>A2</v>
      </c>
      <c r="Z129" s="71">
        <f t="shared" ref="Z129:Z135" si="40">J129+S129</f>
        <v>43.2</v>
      </c>
      <c r="AA129" s="71" t="str">
        <f t="shared" ref="AA129:AA135" si="41">IF(Z129&gt;=54.5,"A1",IF(Z129&gt;=48.5,"A2", IF(Z129&gt;=42.5,"B1",IF(Z129&gt;=36.5,"B2", IF(Z129&gt;=30.5,"C1",IF(Z129&gt;=24.5,"C2",IF(Z129&gt;=19.8,"D",IF(Z129&gt;=12.6,"E1",IF(Z129&gt;=12.5,"E2")))))))))</f>
        <v>B1</v>
      </c>
      <c r="AB129" s="57">
        <f t="shared" ref="AB129:AB132" si="42">L129+U129</f>
        <v>79.099999999999994</v>
      </c>
      <c r="AC129" s="71" t="str">
        <f t="shared" ref="AC129:AC132" si="43">IF(AB129&gt;=91,"A1",IF(AB129&gt;=81,"A2", IF(AB129&gt;=71,"B1",IF(AB129&gt;=61,"B2", IF(AB129&gt;=51,"C1",IF(AB129&gt;=41,"C2",IF(AB129&gt;=33,"D",IF(AB129&gt;=21,"E1",IF(AB129&gt;=20,"E2")))))))))</f>
        <v>B1</v>
      </c>
      <c r="AD129" s="55">
        <v>8</v>
      </c>
      <c r="AE129" s="5"/>
      <c r="AF129" s="19"/>
      <c r="AG129" s="30"/>
    </row>
    <row r="130" spans="1:33">
      <c r="A130" s="28"/>
      <c r="B130" s="17"/>
      <c r="C130" s="6"/>
      <c r="D130" s="35" t="s">
        <v>16</v>
      </c>
      <c r="E130" s="94"/>
      <c r="F130" s="3">
        <v>8.8000000000000007</v>
      </c>
      <c r="G130" s="62" t="s">
        <v>36</v>
      </c>
      <c r="H130" s="3">
        <v>8.4</v>
      </c>
      <c r="I130" s="3" t="s">
        <v>36</v>
      </c>
      <c r="J130" s="3">
        <v>22.8</v>
      </c>
      <c r="K130" s="3" t="s">
        <v>37</v>
      </c>
      <c r="L130" s="71">
        <f t="shared" si="34"/>
        <v>40</v>
      </c>
      <c r="M130" s="71" t="str">
        <f t="shared" si="35"/>
        <v>B1</v>
      </c>
      <c r="N130" s="98"/>
      <c r="O130" s="53">
        <v>9.4</v>
      </c>
      <c r="P130" s="69" t="s">
        <v>35</v>
      </c>
      <c r="Q130" s="53">
        <v>9.1999999999999993</v>
      </c>
      <c r="R130" s="69" t="s">
        <v>35</v>
      </c>
      <c r="S130" s="57">
        <v>26.1</v>
      </c>
      <c r="T130" s="71" t="str">
        <f t="shared" si="36"/>
        <v>A2</v>
      </c>
      <c r="U130" s="71">
        <f t="shared" si="37"/>
        <v>44.7</v>
      </c>
      <c r="V130" s="71" t="str">
        <f t="shared" si="38"/>
        <v>A2</v>
      </c>
      <c r="W130" s="98"/>
      <c r="X130" s="71">
        <f t="shared" si="33"/>
        <v>35.799999999999997</v>
      </c>
      <c r="Y130" s="71" t="str">
        <f t="shared" si="39"/>
        <v>A2</v>
      </c>
      <c r="Z130" s="71">
        <f t="shared" si="40"/>
        <v>48.900000000000006</v>
      </c>
      <c r="AA130" s="71" t="str">
        <f t="shared" si="41"/>
        <v>A2</v>
      </c>
      <c r="AB130" s="57">
        <f t="shared" si="42"/>
        <v>84.7</v>
      </c>
      <c r="AC130" s="71" t="str">
        <f t="shared" si="43"/>
        <v>A2</v>
      </c>
      <c r="AD130" s="55">
        <v>9</v>
      </c>
      <c r="AE130" s="5"/>
      <c r="AF130" s="19"/>
      <c r="AG130" s="30"/>
    </row>
    <row r="131" spans="1:33">
      <c r="A131" s="28"/>
      <c r="B131" s="17"/>
      <c r="C131" s="6"/>
      <c r="D131" s="35" t="s">
        <v>45</v>
      </c>
      <c r="E131" s="94"/>
      <c r="F131" s="3">
        <v>7.2</v>
      </c>
      <c r="G131" s="62" t="s">
        <v>37</v>
      </c>
      <c r="H131" s="3">
        <v>6.6</v>
      </c>
      <c r="I131" s="3" t="s">
        <v>38</v>
      </c>
      <c r="J131" s="3">
        <v>16.8</v>
      </c>
      <c r="K131" s="3" t="s">
        <v>39</v>
      </c>
      <c r="L131" s="71">
        <f t="shared" si="34"/>
        <v>30.6</v>
      </c>
      <c r="M131" s="71" t="str">
        <f t="shared" si="35"/>
        <v>B2</v>
      </c>
      <c r="N131" s="98"/>
      <c r="O131" s="53">
        <v>8</v>
      </c>
      <c r="P131" s="69" t="s">
        <v>37</v>
      </c>
      <c r="Q131" s="53">
        <v>7.6</v>
      </c>
      <c r="R131" s="69" t="s">
        <v>37</v>
      </c>
      <c r="S131" s="57">
        <v>17.100000000000001</v>
      </c>
      <c r="T131" s="71" t="str">
        <f t="shared" si="36"/>
        <v>C1</v>
      </c>
      <c r="U131" s="71">
        <f t="shared" si="37"/>
        <v>32.700000000000003</v>
      </c>
      <c r="V131" s="71" t="str">
        <f t="shared" si="38"/>
        <v>B2</v>
      </c>
      <c r="W131" s="98"/>
      <c r="X131" s="71">
        <f t="shared" si="33"/>
        <v>29.4</v>
      </c>
      <c r="Y131" s="71" t="str">
        <f t="shared" si="39"/>
        <v>B1</v>
      </c>
      <c r="Z131" s="71">
        <f t="shared" si="40"/>
        <v>33.900000000000006</v>
      </c>
      <c r="AA131" s="71" t="str">
        <f t="shared" si="41"/>
        <v>C1</v>
      </c>
      <c r="AB131" s="57">
        <f t="shared" si="42"/>
        <v>63.300000000000004</v>
      </c>
      <c r="AC131" s="71" t="str">
        <f t="shared" si="43"/>
        <v>B2</v>
      </c>
      <c r="AD131" s="55">
        <v>7</v>
      </c>
      <c r="AE131" s="5"/>
      <c r="AF131" s="19"/>
      <c r="AG131" s="30"/>
    </row>
    <row r="132" spans="1:33">
      <c r="A132" s="28"/>
      <c r="B132" s="17"/>
      <c r="C132" s="6"/>
      <c r="D132" s="35" t="s">
        <v>18</v>
      </c>
      <c r="E132" s="94"/>
      <c r="F132" s="3">
        <v>9</v>
      </c>
      <c r="G132" s="62" t="s">
        <v>36</v>
      </c>
      <c r="H132" s="3">
        <v>7</v>
      </c>
      <c r="I132" s="3" t="s">
        <v>38</v>
      </c>
      <c r="J132" s="3">
        <v>26.4</v>
      </c>
      <c r="K132" s="3" t="s">
        <v>36</v>
      </c>
      <c r="L132" s="71">
        <f t="shared" si="34"/>
        <v>42.4</v>
      </c>
      <c r="M132" s="71" t="str">
        <f t="shared" si="35"/>
        <v>A2</v>
      </c>
      <c r="N132" s="98"/>
      <c r="O132" s="53">
        <v>6.6</v>
      </c>
      <c r="P132" s="69" t="s">
        <v>38</v>
      </c>
      <c r="Q132" s="53">
        <v>8.1999999999999993</v>
      </c>
      <c r="R132" s="69" t="s">
        <v>36</v>
      </c>
      <c r="S132" s="57">
        <v>20.100000000000001</v>
      </c>
      <c r="T132" s="71" t="str">
        <f t="shared" si="36"/>
        <v>B2</v>
      </c>
      <c r="U132" s="71">
        <f t="shared" si="37"/>
        <v>34.9</v>
      </c>
      <c r="V132" s="71" t="str">
        <f t="shared" si="38"/>
        <v>B2</v>
      </c>
      <c r="W132" s="98"/>
      <c r="X132" s="71">
        <f t="shared" si="33"/>
        <v>30.8</v>
      </c>
      <c r="Y132" s="71" t="str">
        <f t="shared" si="39"/>
        <v>B1</v>
      </c>
      <c r="Z132" s="71">
        <f t="shared" si="40"/>
        <v>46.5</v>
      </c>
      <c r="AA132" s="71" t="str">
        <f t="shared" si="41"/>
        <v>B1</v>
      </c>
      <c r="AB132" s="57">
        <f t="shared" si="42"/>
        <v>77.3</v>
      </c>
      <c r="AC132" s="71" t="str">
        <f t="shared" si="43"/>
        <v>B1</v>
      </c>
      <c r="AD132" s="55">
        <v>8</v>
      </c>
      <c r="AE132" s="5"/>
      <c r="AF132" s="19"/>
      <c r="AG132" s="30"/>
    </row>
    <row r="133" spans="1:33">
      <c r="A133" s="28"/>
      <c r="B133" s="17"/>
      <c r="C133" s="6"/>
      <c r="D133" s="35" t="s">
        <v>33</v>
      </c>
      <c r="E133" s="94"/>
      <c r="F133" s="3"/>
      <c r="G133" s="3"/>
      <c r="H133" s="3"/>
      <c r="I133" s="3"/>
      <c r="J133" s="3">
        <v>27.6</v>
      </c>
      <c r="K133" s="3" t="s">
        <v>35</v>
      </c>
      <c r="L133" s="72"/>
      <c r="M133" s="72"/>
      <c r="N133" s="98"/>
      <c r="O133" s="1"/>
      <c r="P133" s="1"/>
      <c r="Q133" s="1"/>
      <c r="R133" s="1"/>
      <c r="S133" s="57">
        <v>27.6</v>
      </c>
      <c r="T133" s="71" t="str">
        <f t="shared" si="36"/>
        <v>A1</v>
      </c>
      <c r="U133" s="71"/>
      <c r="V133" s="71"/>
      <c r="W133" s="98"/>
      <c r="X133" s="71"/>
      <c r="Y133" s="71"/>
      <c r="Z133" s="71">
        <f t="shared" si="40"/>
        <v>55.2</v>
      </c>
      <c r="AA133" s="71" t="str">
        <f t="shared" si="41"/>
        <v>A1</v>
      </c>
      <c r="AB133" s="57"/>
      <c r="AC133" s="71"/>
      <c r="AD133" s="4"/>
      <c r="AE133" s="5"/>
      <c r="AF133" s="19"/>
      <c r="AG133" s="30"/>
    </row>
    <row r="134" spans="1:33">
      <c r="A134" s="28"/>
      <c r="B134" s="17"/>
      <c r="C134" s="6"/>
      <c r="D134" s="35" t="s">
        <v>19</v>
      </c>
      <c r="E134" s="94"/>
      <c r="F134" s="1"/>
      <c r="G134" s="1"/>
      <c r="H134" s="1"/>
      <c r="I134" s="1"/>
      <c r="J134" s="3">
        <v>21</v>
      </c>
      <c r="K134" s="3" t="s">
        <v>38</v>
      </c>
      <c r="L134" s="72"/>
      <c r="M134" s="72"/>
      <c r="N134" s="98"/>
      <c r="O134" s="1"/>
      <c r="P134" s="1"/>
      <c r="Q134" s="1"/>
      <c r="R134" s="1"/>
      <c r="S134" s="57">
        <v>30</v>
      </c>
      <c r="T134" s="71" t="str">
        <f t="shared" si="36"/>
        <v>A1</v>
      </c>
      <c r="U134" s="71"/>
      <c r="V134" s="71"/>
      <c r="W134" s="98"/>
      <c r="X134" s="71"/>
      <c r="Y134" s="71"/>
      <c r="Z134" s="71">
        <f t="shared" si="40"/>
        <v>51</v>
      </c>
      <c r="AA134" s="71" t="str">
        <f t="shared" si="41"/>
        <v>A2</v>
      </c>
      <c r="AB134" s="57"/>
      <c r="AC134" s="71"/>
      <c r="AD134" s="4"/>
      <c r="AE134" s="5"/>
      <c r="AF134" s="19"/>
      <c r="AG134" s="30"/>
    </row>
    <row r="135" spans="1:33">
      <c r="A135" s="28"/>
      <c r="B135" s="17"/>
      <c r="C135" s="6"/>
      <c r="D135" s="35" t="s">
        <v>117</v>
      </c>
      <c r="E135" s="94"/>
      <c r="F135" s="1"/>
      <c r="G135" s="1"/>
      <c r="H135" s="1"/>
      <c r="I135" s="1"/>
      <c r="J135" s="3">
        <v>21</v>
      </c>
      <c r="K135" s="3" t="s">
        <v>38</v>
      </c>
      <c r="L135" s="72"/>
      <c r="M135" s="72"/>
      <c r="N135" s="98"/>
      <c r="O135" s="1"/>
      <c r="P135" s="1"/>
      <c r="Q135" s="1"/>
      <c r="R135" s="1"/>
      <c r="S135" s="57">
        <v>20.399999999999999</v>
      </c>
      <c r="T135" s="71" t="str">
        <f t="shared" si="36"/>
        <v>B2</v>
      </c>
      <c r="U135" s="71"/>
      <c r="V135" s="71"/>
      <c r="W135" s="98"/>
      <c r="X135" s="71"/>
      <c r="Y135" s="71"/>
      <c r="Z135" s="71">
        <f t="shared" si="40"/>
        <v>41.4</v>
      </c>
      <c r="AA135" s="71" t="str">
        <f t="shared" si="41"/>
        <v>B2</v>
      </c>
      <c r="AB135" s="57"/>
      <c r="AC135" s="71"/>
      <c r="AD135" s="4"/>
      <c r="AE135" s="5"/>
      <c r="AF135" s="19"/>
      <c r="AG135" s="30"/>
    </row>
    <row r="136" spans="1:33">
      <c r="A136" s="28"/>
      <c r="B136" s="17"/>
      <c r="C136" s="6"/>
      <c r="D136" s="35"/>
      <c r="E136" s="94"/>
      <c r="F136" s="75"/>
      <c r="G136" s="75"/>
      <c r="H136" s="1"/>
      <c r="I136" s="1"/>
      <c r="J136" s="1"/>
      <c r="K136" s="1"/>
      <c r="L136" s="1"/>
      <c r="M136" s="1"/>
      <c r="N136" s="98"/>
      <c r="O136" s="1"/>
      <c r="P136" s="1"/>
      <c r="Q136" s="1"/>
      <c r="R136" s="1"/>
      <c r="S136" s="1"/>
      <c r="T136" s="1"/>
      <c r="U136" s="1"/>
      <c r="V136" s="1"/>
      <c r="W136" s="98"/>
      <c r="X136" s="1"/>
      <c r="Y136" s="1"/>
      <c r="Z136" s="1"/>
      <c r="AA136" s="1"/>
      <c r="AB136" s="1"/>
      <c r="AC136" s="1"/>
      <c r="AD136" s="4"/>
      <c r="AE136" s="5"/>
      <c r="AF136" s="19"/>
      <c r="AG136" s="30"/>
    </row>
    <row r="137" spans="1:33">
      <c r="A137" s="28"/>
      <c r="B137" s="17"/>
      <c r="C137" s="6"/>
      <c r="D137" s="104" t="s">
        <v>20</v>
      </c>
      <c r="E137" s="94"/>
      <c r="F137" s="118" t="s">
        <v>141</v>
      </c>
      <c r="G137" s="118"/>
      <c r="H137" s="110"/>
      <c r="I137" s="110"/>
      <c r="J137" s="110"/>
      <c r="K137" s="110"/>
      <c r="L137" s="110"/>
      <c r="M137" s="110"/>
      <c r="N137" s="98"/>
      <c r="O137" s="106" t="s">
        <v>142</v>
      </c>
      <c r="P137" s="107"/>
      <c r="Q137" s="110"/>
      <c r="R137" s="110"/>
      <c r="S137" s="110"/>
      <c r="T137" s="110"/>
      <c r="U137" s="110"/>
      <c r="V137" s="110"/>
      <c r="W137" s="98"/>
      <c r="X137" s="110"/>
      <c r="Y137" s="110"/>
      <c r="Z137" s="110"/>
      <c r="AA137" s="110"/>
      <c r="AB137" s="112"/>
      <c r="AC137" s="113"/>
      <c r="AD137" s="116"/>
      <c r="AE137" s="5"/>
      <c r="AF137" s="19"/>
      <c r="AG137" s="30"/>
    </row>
    <row r="138" spans="1:33" ht="15.75" thickBot="1">
      <c r="A138" s="28"/>
      <c r="B138" s="17"/>
      <c r="C138" s="6"/>
      <c r="D138" s="105"/>
      <c r="E138" s="95"/>
      <c r="F138" s="119"/>
      <c r="G138" s="119"/>
      <c r="H138" s="111"/>
      <c r="I138" s="111"/>
      <c r="J138" s="111"/>
      <c r="K138" s="111"/>
      <c r="L138" s="111"/>
      <c r="M138" s="111"/>
      <c r="N138" s="99"/>
      <c r="O138" s="108"/>
      <c r="P138" s="109"/>
      <c r="Q138" s="111"/>
      <c r="R138" s="111"/>
      <c r="S138" s="111"/>
      <c r="T138" s="111"/>
      <c r="U138" s="111"/>
      <c r="V138" s="111"/>
      <c r="W138" s="99"/>
      <c r="X138" s="111"/>
      <c r="Y138" s="111"/>
      <c r="Z138" s="111"/>
      <c r="AA138" s="111"/>
      <c r="AB138" s="114"/>
      <c r="AC138" s="115"/>
      <c r="AD138" s="117"/>
      <c r="AE138" s="5"/>
      <c r="AF138" s="19"/>
      <c r="AG138" s="30"/>
    </row>
    <row r="139" spans="1:33" ht="15.75" thickBot="1">
      <c r="A139" s="28"/>
      <c r="B139" s="17"/>
      <c r="C139" s="7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12"/>
      <c r="AF139" s="19"/>
      <c r="AG139" s="30"/>
    </row>
    <row r="140" spans="1:33">
      <c r="A140" s="28"/>
      <c r="B140" s="17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9"/>
      <c r="AG140" s="30"/>
    </row>
    <row r="141" spans="1:33">
      <c r="A141" s="28"/>
      <c r="B141" s="17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9"/>
      <c r="AG141" s="30"/>
    </row>
    <row r="142" spans="1:33">
      <c r="A142" s="28"/>
      <c r="B142" s="17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79" t="s">
        <v>124</v>
      </c>
      <c r="S142" s="79"/>
      <c r="T142" s="79"/>
      <c r="U142" s="79"/>
      <c r="V142" s="79"/>
      <c r="W142" s="18"/>
      <c r="X142" s="18"/>
      <c r="Y142" s="18"/>
      <c r="Z142" s="79"/>
      <c r="AA142" s="79"/>
      <c r="AB142" s="79"/>
      <c r="AC142" s="22"/>
      <c r="AD142" s="80"/>
      <c r="AE142" s="80"/>
      <c r="AF142" s="81"/>
      <c r="AG142" s="30"/>
    </row>
    <row r="143" spans="1:33">
      <c r="A143" s="28"/>
      <c r="B143" s="17"/>
      <c r="C143" s="18"/>
      <c r="D143" s="82" t="s">
        <v>26</v>
      </c>
      <c r="E143" s="82"/>
      <c r="F143" s="82"/>
      <c r="G143" s="82"/>
      <c r="H143" s="18"/>
      <c r="I143" s="82" t="s">
        <v>26</v>
      </c>
      <c r="J143" s="82"/>
      <c r="K143" s="82"/>
      <c r="L143" s="82"/>
      <c r="M143" s="82"/>
      <c r="N143" s="18"/>
      <c r="O143" s="18"/>
      <c r="P143" s="18"/>
      <c r="Q143" s="18"/>
      <c r="R143" s="82" t="s">
        <v>27</v>
      </c>
      <c r="S143" s="82"/>
      <c r="T143" s="82"/>
      <c r="U143" s="82"/>
      <c r="V143" s="82"/>
      <c r="W143" s="18"/>
      <c r="X143" s="18"/>
      <c r="Y143" s="18"/>
      <c r="Z143" s="83" t="s">
        <v>27</v>
      </c>
      <c r="AA143" s="83"/>
      <c r="AB143" s="83"/>
      <c r="AC143" s="83"/>
      <c r="AD143" s="18"/>
      <c r="AE143" s="18"/>
      <c r="AF143" s="19"/>
      <c r="AG143" s="30"/>
    </row>
    <row r="144" spans="1:33">
      <c r="A144" s="28"/>
      <c r="B144" s="17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9"/>
      <c r="AG144" s="30"/>
    </row>
    <row r="145" spans="1:33">
      <c r="A145" s="28"/>
      <c r="B145" s="17"/>
      <c r="C145" s="18"/>
      <c r="D145" s="22" t="s">
        <v>29</v>
      </c>
      <c r="E145" s="22"/>
      <c r="F145" s="22"/>
      <c r="G145" s="22"/>
      <c r="H145" s="22"/>
      <c r="I145" s="80" t="s">
        <v>24</v>
      </c>
      <c r="J145" s="80"/>
      <c r="K145" s="80"/>
      <c r="L145" s="80"/>
      <c r="M145" s="80"/>
      <c r="N145" s="80"/>
      <c r="O145" s="80"/>
      <c r="P145" s="22"/>
      <c r="Q145" s="22"/>
      <c r="R145" s="79" t="s">
        <v>23</v>
      </c>
      <c r="S145" s="79"/>
      <c r="T145" s="79"/>
      <c r="U145" s="79"/>
      <c r="V145" s="79"/>
      <c r="W145" s="79"/>
      <c r="X145" s="22"/>
      <c r="Y145" s="79" t="s">
        <v>25</v>
      </c>
      <c r="Z145" s="79"/>
      <c r="AA145" s="79"/>
      <c r="AB145" s="79"/>
      <c r="AC145" s="79"/>
      <c r="AD145" s="79"/>
      <c r="AE145" s="18"/>
      <c r="AF145" s="19"/>
      <c r="AG145" s="30"/>
    </row>
    <row r="146" spans="1:33" ht="15.75" thickBot="1">
      <c r="A146" s="28"/>
      <c r="B146" s="23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5"/>
      <c r="AG146" s="30"/>
    </row>
    <row r="147" spans="1:33" ht="15.75" thickBot="1">
      <c r="A147" s="84"/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  <c r="AA147" s="85"/>
      <c r="AB147" s="85"/>
      <c r="AC147" s="85"/>
      <c r="AD147" s="85"/>
      <c r="AE147" s="85"/>
      <c r="AF147" s="85"/>
      <c r="AG147" s="86"/>
    </row>
    <row r="153" spans="1:33" ht="15.75" thickBot="1"/>
    <row r="154" spans="1:33" ht="15.75" thickBot="1">
      <c r="A154" s="27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9"/>
    </row>
    <row r="155" spans="1:33" ht="24">
      <c r="A155" s="28"/>
      <c r="B155" s="14"/>
      <c r="C155" s="15"/>
      <c r="D155" s="87" t="s">
        <v>0</v>
      </c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15"/>
      <c r="AF155" s="16"/>
      <c r="AG155" s="30"/>
    </row>
    <row r="156" spans="1:33" ht="22.5">
      <c r="A156" s="28"/>
      <c r="B156" s="17"/>
      <c r="C156" s="18"/>
      <c r="D156" s="88" t="s">
        <v>28</v>
      </c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88"/>
      <c r="AE156" s="18"/>
      <c r="AF156" s="19"/>
      <c r="AG156" s="30"/>
    </row>
    <row r="157" spans="1:33" ht="15.75">
      <c r="A157" s="28"/>
      <c r="B157" s="17"/>
      <c r="C157" s="18"/>
      <c r="D157" s="89" t="s">
        <v>119</v>
      </c>
      <c r="E157" s="89"/>
      <c r="F157" s="89"/>
      <c r="G157" s="89"/>
      <c r="H157" s="89"/>
      <c r="I157" s="89"/>
      <c r="J157" s="89"/>
      <c r="K157" s="89"/>
      <c r="L157" s="89"/>
      <c r="M157" s="89"/>
      <c r="N157" s="89"/>
      <c r="O157" s="89"/>
      <c r="P157" s="89"/>
      <c r="Q157" s="89"/>
      <c r="R157" s="89"/>
      <c r="S157" s="89"/>
      <c r="T157" s="89"/>
      <c r="U157" s="89"/>
      <c r="V157" s="89"/>
      <c r="W157" s="89"/>
      <c r="X157" s="89"/>
      <c r="Y157" s="89"/>
      <c r="Z157" s="89"/>
      <c r="AA157" s="89"/>
      <c r="AB157" s="89"/>
      <c r="AC157" s="89"/>
      <c r="AD157" s="89"/>
      <c r="AE157" s="18"/>
      <c r="AF157" s="19"/>
      <c r="AG157" s="30"/>
    </row>
    <row r="158" spans="1:33">
      <c r="A158" s="28"/>
      <c r="B158" s="17"/>
      <c r="C158" s="18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18"/>
      <c r="AF158" s="19"/>
      <c r="AG158" s="30"/>
    </row>
    <row r="159" spans="1:33" ht="15.75">
      <c r="A159" s="28"/>
      <c r="B159" s="17"/>
      <c r="C159" s="18"/>
      <c r="D159" s="89" t="s">
        <v>73</v>
      </c>
      <c r="E159" s="89"/>
      <c r="F159" s="89"/>
      <c r="G159" s="89"/>
      <c r="H159" s="89"/>
      <c r="I159" s="89"/>
      <c r="J159" s="89"/>
      <c r="K159" s="89"/>
      <c r="L159" s="89"/>
      <c r="M159" s="89"/>
      <c r="N159" s="89"/>
      <c r="O159" s="89"/>
      <c r="P159" s="89"/>
      <c r="Q159" s="89"/>
      <c r="R159" s="89"/>
      <c r="S159" s="89"/>
      <c r="T159" s="89"/>
      <c r="U159" s="89"/>
      <c r="V159" s="89"/>
      <c r="W159" s="89"/>
      <c r="X159" s="89"/>
      <c r="Y159" s="89"/>
      <c r="Z159" s="89"/>
      <c r="AA159" s="89"/>
      <c r="AB159" s="89"/>
      <c r="AC159" s="89"/>
      <c r="AD159" s="89"/>
      <c r="AE159" s="18"/>
      <c r="AF159" s="19"/>
      <c r="AG159" s="30"/>
    </row>
    <row r="160" spans="1:33">
      <c r="A160" s="28"/>
      <c r="B160" s="17"/>
      <c r="C160" s="18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18"/>
      <c r="AF160" s="19"/>
      <c r="AG160" s="30"/>
    </row>
    <row r="161" spans="1:33" ht="15.75">
      <c r="A161" s="28"/>
      <c r="B161" s="17"/>
      <c r="C161" s="18"/>
      <c r="D161" s="89" t="s">
        <v>74</v>
      </c>
      <c r="E161" s="89"/>
      <c r="F161" s="89"/>
      <c r="G161" s="89"/>
      <c r="H161" s="89"/>
      <c r="I161" s="89"/>
      <c r="J161" s="89"/>
      <c r="K161" s="89"/>
      <c r="L161" s="89"/>
      <c r="M161" s="89"/>
      <c r="N161" s="89"/>
      <c r="O161" s="89"/>
      <c r="P161" s="89"/>
      <c r="Q161" s="89"/>
      <c r="R161" s="89"/>
      <c r="S161" s="89"/>
      <c r="T161" s="89"/>
      <c r="U161" s="89"/>
      <c r="V161" s="89"/>
      <c r="W161" s="89"/>
      <c r="X161" s="89"/>
      <c r="Y161" s="89"/>
      <c r="Z161" s="89"/>
      <c r="AA161" s="89"/>
      <c r="AB161" s="89"/>
      <c r="AC161" s="89"/>
      <c r="AD161" s="89"/>
      <c r="AE161" s="18"/>
      <c r="AF161" s="19"/>
      <c r="AG161" s="30"/>
    </row>
    <row r="162" spans="1:33" ht="16.5" thickBot="1">
      <c r="A162" s="28"/>
      <c r="B162" s="17"/>
      <c r="C162" s="18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18"/>
      <c r="AF162" s="19"/>
      <c r="AG162" s="30"/>
    </row>
    <row r="163" spans="1:33" ht="15.75" thickBot="1">
      <c r="A163" s="28"/>
      <c r="B163" s="17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1"/>
      <c r="AF163" s="19"/>
      <c r="AG163" s="30"/>
    </row>
    <row r="164" spans="1:33">
      <c r="A164" s="28"/>
      <c r="B164" s="17"/>
      <c r="C164" s="6"/>
      <c r="D164" s="90" t="s">
        <v>1</v>
      </c>
      <c r="E164" s="93"/>
      <c r="F164" s="96" t="s">
        <v>22</v>
      </c>
      <c r="G164" s="96"/>
      <c r="H164" s="96"/>
      <c r="I164" s="96"/>
      <c r="J164" s="96"/>
      <c r="K164" s="96"/>
      <c r="L164" s="96"/>
      <c r="M164" s="96"/>
      <c r="N164" s="97"/>
      <c r="O164" s="96" t="s">
        <v>2</v>
      </c>
      <c r="P164" s="96"/>
      <c r="Q164" s="96"/>
      <c r="R164" s="96"/>
      <c r="S164" s="96"/>
      <c r="T164" s="96"/>
      <c r="U164" s="96"/>
      <c r="V164" s="96"/>
      <c r="W164" s="97"/>
      <c r="X164" s="96" t="s">
        <v>3</v>
      </c>
      <c r="Y164" s="96"/>
      <c r="Z164" s="96"/>
      <c r="AA164" s="96"/>
      <c r="AB164" s="96"/>
      <c r="AC164" s="96"/>
      <c r="AD164" s="100"/>
      <c r="AE164" s="5"/>
      <c r="AF164" s="19"/>
      <c r="AG164" s="30"/>
    </row>
    <row r="165" spans="1:33">
      <c r="A165" s="28"/>
      <c r="B165" s="17"/>
      <c r="C165" s="6"/>
      <c r="D165" s="91"/>
      <c r="E165" s="94"/>
      <c r="F165" s="101" t="s">
        <v>4</v>
      </c>
      <c r="G165" s="101"/>
      <c r="H165" s="101" t="s">
        <v>5</v>
      </c>
      <c r="I165" s="101"/>
      <c r="J165" s="101" t="s">
        <v>32</v>
      </c>
      <c r="K165" s="101"/>
      <c r="L165" s="101" t="s">
        <v>7</v>
      </c>
      <c r="M165" s="101"/>
      <c r="N165" s="98"/>
      <c r="O165" s="101" t="s">
        <v>8</v>
      </c>
      <c r="P165" s="101"/>
      <c r="Q165" s="101" t="s">
        <v>9</v>
      </c>
      <c r="R165" s="101"/>
      <c r="S165" s="101" t="s">
        <v>10</v>
      </c>
      <c r="T165" s="101"/>
      <c r="U165" s="101" t="s">
        <v>7</v>
      </c>
      <c r="V165" s="101"/>
      <c r="W165" s="98"/>
      <c r="X165" s="101" t="s">
        <v>11</v>
      </c>
      <c r="Y165" s="101"/>
      <c r="Z165" s="101" t="s">
        <v>6</v>
      </c>
      <c r="AA165" s="101"/>
      <c r="AB165" s="101" t="s">
        <v>12</v>
      </c>
      <c r="AC165" s="101"/>
      <c r="AD165" s="102" t="s">
        <v>21</v>
      </c>
      <c r="AE165" s="5"/>
      <c r="AF165" s="19"/>
      <c r="AG165" s="30"/>
    </row>
    <row r="166" spans="1:33">
      <c r="A166" s="28"/>
      <c r="B166" s="17"/>
      <c r="C166" s="6"/>
      <c r="D166" s="92"/>
      <c r="E166" s="94"/>
      <c r="F166" s="2">
        <v>0.1</v>
      </c>
      <c r="G166" s="3" t="s">
        <v>13</v>
      </c>
      <c r="H166" s="2">
        <v>0.1</v>
      </c>
      <c r="I166" s="3" t="s">
        <v>13</v>
      </c>
      <c r="J166" s="2">
        <v>0.3</v>
      </c>
      <c r="K166" s="3" t="s">
        <v>13</v>
      </c>
      <c r="L166" s="2">
        <v>0.5</v>
      </c>
      <c r="M166" s="3" t="s">
        <v>13</v>
      </c>
      <c r="N166" s="98"/>
      <c r="O166" s="2">
        <v>0.1</v>
      </c>
      <c r="P166" s="3" t="s">
        <v>13</v>
      </c>
      <c r="Q166" s="2">
        <v>0.1</v>
      </c>
      <c r="R166" s="3" t="s">
        <v>13</v>
      </c>
      <c r="S166" s="2">
        <v>0.3</v>
      </c>
      <c r="T166" s="3" t="s">
        <v>13</v>
      </c>
      <c r="U166" s="2">
        <v>0.5</v>
      </c>
      <c r="V166" s="3" t="s">
        <v>13</v>
      </c>
      <c r="W166" s="98"/>
      <c r="X166" s="2">
        <v>0.4</v>
      </c>
      <c r="Y166" s="3" t="s">
        <v>13</v>
      </c>
      <c r="Z166" s="2">
        <v>0.6</v>
      </c>
      <c r="AA166" s="3" t="s">
        <v>13</v>
      </c>
      <c r="AB166" s="2">
        <v>1</v>
      </c>
      <c r="AC166" s="3" t="s">
        <v>13</v>
      </c>
      <c r="AD166" s="103"/>
      <c r="AE166" s="5"/>
      <c r="AF166" s="19"/>
      <c r="AG166" s="30"/>
    </row>
    <row r="167" spans="1:33">
      <c r="A167" s="28"/>
      <c r="B167" s="17"/>
      <c r="C167" s="6"/>
      <c r="D167" s="35" t="s">
        <v>14</v>
      </c>
      <c r="E167" s="94"/>
      <c r="F167" s="3">
        <v>7.4</v>
      </c>
      <c r="G167" s="62" t="s">
        <v>37</v>
      </c>
      <c r="H167" s="3">
        <v>7</v>
      </c>
      <c r="I167" s="3" t="s">
        <v>38</v>
      </c>
      <c r="J167" s="3">
        <v>21.3</v>
      </c>
      <c r="K167" s="3" t="s">
        <v>37</v>
      </c>
      <c r="L167" s="71">
        <f>F167+H167+J167</f>
        <v>35.700000000000003</v>
      </c>
      <c r="M167" s="71" t="str">
        <f>IF(L167&gt;=45.5,"A1",IF(L167&gt;=40.5,"A2", IF(L167&gt;=35.5,"B1",IF(L167&gt;=30.5,"B2", IF(L167&gt;=25.5,"C1",IF(L167&gt;=20.5,"C2",IF(L167&gt;=16.5,"D",IF(L167&gt;=10.5,"E1",IF(L167&gt;=10.4,"E2")))))))))</f>
        <v>B1</v>
      </c>
      <c r="N167" s="98"/>
      <c r="O167" s="57">
        <v>8.1999999999999993</v>
      </c>
      <c r="P167" s="57" t="s">
        <v>36</v>
      </c>
      <c r="Q167" s="57">
        <v>6.8</v>
      </c>
      <c r="R167" s="57" t="s">
        <v>38</v>
      </c>
      <c r="S167" s="57">
        <v>19.8</v>
      </c>
      <c r="T167" s="71" t="str">
        <f>IF(S167&gt;=27.3,"A1",IF(S167&gt;=24.3,"A2", IF(S167&gt;=21.3,"B1",IF(S167&gt;=18.3,"B2", IF(S167&gt;=15.3,"C1",IF(S167&gt;=12.3,"C2",IF(S167&gt;=9.9,"D",IF(S167&gt;=6.3,"E1",IF(S167&gt;=6.2,"E2")))))))))</f>
        <v>B2</v>
      </c>
      <c r="U167" s="71">
        <f>O167+Q167+S167</f>
        <v>34.799999999999997</v>
      </c>
      <c r="V167" s="71" t="str">
        <f>IF(U167&gt;=45.5,"A1",IF(U167&gt;=40.5,"A2", IF(U167&gt;=35.5,"B1",IF(U167&gt;=30.5,"B2", IF(U167&gt;=25.5,"C1",IF(U167&gt;=20.5,"C2",IF(U167&gt;=16.5,"D",IF(U167&gt;=10.5,"E1",IF(U167&gt;=10.4,"E2")))))))))</f>
        <v>B2</v>
      </c>
      <c r="W167" s="98"/>
      <c r="X167" s="71">
        <f t="shared" ref="X167:X171" si="44">SUM(F167,H167,O167,Q167)</f>
        <v>29.400000000000002</v>
      </c>
      <c r="Y167" s="71" t="str">
        <f>IF(X167&gt;=36.4,"A1",IF(X167&gt;=32.4,"A2", IF(X167&gt;=28.4,"B1",IF(X167&gt;=24.4,"B2", IF(X167&gt;=20.4,"C1",IF(X167&gt;=16.4,"C2",IF(X167&gt;=13.2,"D",IF(X167&gt;=8.4,"E1",IF(X167&gt;=8.3,"E2")))))))))</f>
        <v>B1</v>
      </c>
      <c r="Z167" s="71">
        <f>J167+S167</f>
        <v>41.1</v>
      </c>
      <c r="AA167" s="71" t="str">
        <f>IF(Z167&gt;=54.5,"A1",IF(Z167&gt;=48.5,"A2", IF(Z167&gt;=42.5,"B1",IF(Z167&gt;=36.5,"B2", IF(Z167&gt;=30.5,"C1",IF(Z167&gt;=24.5,"C2",IF(Z167&gt;=19.8,"D",IF(Z167&gt;=12.6,"E1",IF(Z167&gt;=12.5,"E2")))))))))</f>
        <v>B2</v>
      </c>
      <c r="AB167" s="57">
        <f>L167+U167</f>
        <v>70.5</v>
      </c>
      <c r="AC167" s="71" t="str">
        <f>IF(AB167&gt;=91,"A1",IF(AB167&gt;=81,"A2", IF(AB167&gt;=71,"B1",IF(AB167&gt;=61,"B2", IF(AB167&gt;=51,"C1",IF(AB167&gt;=41,"C2",IF(AB167&gt;=33,"D",IF(AB167&gt;=21,"E1",IF(AB167&gt;=20,"E2")))))))))</f>
        <v>B2</v>
      </c>
      <c r="AD167" s="56">
        <v>8</v>
      </c>
      <c r="AE167" s="5"/>
      <c r="AF167" s="19"/>
      <c r="AG167" s="30"/>
    </row>
    <row r="168" spans="1:33">
      <c r="A168" s="28"/>
      <c r="B168" s="17"/>
      <c r="C168" s="6"/>
      <c r="D168" s="35" t="s">
        <v>15</v>
      </c>
      <c r="E168" s="94"/>
      <c r="F168" s="3">
        <v>8.9</v>
      </c>
      <c r="G168" s="62" t="s">
        <v>36</v>
      </c>
      <c r="H168" s="3">
        <v>8.3000000000000007</v>
      </c>
      <c r="I168" s="3" t="s">
        <v>36</v>
      </c>
      <c r="J168" s="3">
        <v>26.7</v>
      </c>
      <c r="K168" s="3" t="s">
        <v>36</v>
      </c>
      <c r="L168" s="71">
        <f t="shared" ref="L168:L171" si="45">F168+H168+J168</f>
        <v>43.900000000000006</v>
      </c>
      <c r="M168" s="71" t="str">
        <f t="shared" ref="M168:M171" si="46">IF(L168&gt;=45.5,"A1",IF(L168&gt;=40.5,"A2", IF(L168&gt;=35.5,"B1",IF(L168&gt;=30.5,"B2", IF(L168&gt;=25.5,"C1",IF(L168&gt;=20.5,"C2",IF(L168&gt;=16.5,"D",IF(L168&gt;=10.5,"E1",IF(L168&gt;=10.4,"E2")))))))))</f>
        <v>A2</v>
      </c>
      <c r="N168" s="98"/>
      <c r="O168" s="57">
        <v>9.6999999999999993</v>
      </c>
      <c r="P168" s="57" t="s">
        <v>35</v>
      </c>
      <c r="Q168" s="57">
        <v>8.6</v>
      </c>
      <c r="R168" s="57" t="s">
        <v>37</v>
      </c>
      <c r="S168" s="57">
        <v>26.4</v>
      </c>
      <c r="T168" s="71" t="str">
        <f t="shared" ref="T168:T174" si="47">IF(S168&gt;=27.3,"A1",IF(S168&gt;=24.3,"A2", IF(S168&gt;=21.3,"B1",IF(S168&gt;=18.3,"B2", IF(S168&gt;=15.3,"C1",IF(S168&gt;=12.3,"C2",IF(S168&gt;=9.9,"D",IF(S168&gt;=6.3,"E1",IF(S168&gt;=6.2,"E2")))))))))</f>
        <v>A2</v>
      </c>
      <c r="U168" s="71">
        <f t="shared" ref="U168:U171" si="48">O168+Q168+S168</f>
        <v>44.699999999999996</v>
      </c>
      <c r="V168" s="71" t="str">
        <f t="shared" ref="V168:V171" si="49">IF(U168&gt;=45.5,"A1",IF(U168&gt;=40.5,"A2", IF(U168&gt;=35.5,"B1",IF(U168&gt;=30.5,"B2", IF(U168&gt;=25.5,"C1",IF(U168&gt;=20.5,"C2",IF(U168&gt;=16.5,"D",IF(U168&gt;=10.5,"E1",IF(U168&gt;=10.4,"E2")))))))))</f>
        <v>A2</v>
      </c>
      <c r="W168" s="98"/>
      <c r="X168" s="71">
        <f t="shared" si="44"/>
        <v>35.5</v>
      </c>
      <c r="Y168" s="71" t="str">
        <f t="shared" ref="Y168:Y171" si="50">IF(X168&gt;=36.4,"A1",IF(X168&gt;=32.4,"A2", IF(X168&gt;=28.4,"B1",IF(X168&gt;=24.4,"B2", IF(X168&gt;=20.4,"C1",IF(X168&gt;=16.4,"C2",IF(X168&gt;=13.2,"D",IF(X168&gt;=8.4,"E1",IF(X168&gt;=8.3,"E2")))))))))</f>
        <v>A2</v>
      </c>
      <c r="Z168" s="71">
        <f t="shared" ref="Z168:Z174" si="51">J168+S168</f>
        <v>53.099999999999994</v>
      </c>
      <c r="AA168" s="71" t="str">
        <f t="shared" ref="AA168:AA174" si="52">IF(Z168&gt;=54.5,"A1",IF(Z168&gt;=48.5,"A2", IF(Z168&gt;=42.5,"B1",IF(Z168&gt;=36.5,"B2", IF(Z168&gt;=30.5,"C1",IF(Z168&gt;=24.5,"C2",IF(Z168&gt;=19.8,"D",IF(Z168&gt;=12.6,"E1",IF(Z168&gt;=12.5,"E2")))))))))</f>
        <v>A2</v>
      </c>
      <c r="AB168" s="57">
        <f t="shared" ref="AB168:AB171" si="53">L168+U168</f>
        <v>88.6</v>
      </c>
      <c r="AC168" s="71" t="str">
        <f t="shared" ref="AC168:AC171" si="54">IF(AB168&gt;=91,"A1",IF(AB168&gt;=81,"A2", IF(AB168&gt;=71,"B1",IF(AB168&gt;=61,"B2", IF(AB168&gt;=51,"C1",IF(AB168&gt;=41,"C2",IF(AB168&gt;=33,"D",IF(AB168&gt;=21,"E1",IF(AB168&gt;=20,"E2")))))))))</f>
        <v>A2</v>
      </c>
      <c r="AD168" s="56">
        <v>9</v>
      </c>
      <c r="AE168" s="5"/>
      <c r="AF168" s="19"/>
      <c r="AG168" s="30"/>
    </row>
    <row r="169" spans="1:33">
      <c r="A169" s="28"/>
      <c r="B169" s="17"/>
      <c r="C169" s="6"/>
      <c r="D169" s="35" t="s">
        <v>16</v>
      </c>
      <c r="E169" s="94"/>
      <c r="F169" s="3">
        <v>8.8000000000000007</v>
      </c>
      <c r="G169" s="62" t="s">
        <v>36</v>
      </c>
      <c r="H169" s="3">
        <v>8</v>
      </c>
      <c r="I169" s="3" t="s">
        <v>37</v>
      </c>
      <c r="J169" s="3">
        <v>17.399999999999999</v>
      </c>
      <c r="K169" s="3" t="s">
        <v>39</v>
      </c>
      <c r="L169" s="71">
        <f t="shared" si="45"/>
        <v>34.200000000000003</v>
      </c>
      <c r="M169" s="71" t="str">
        <f t="shared" si="46"/>
        <v>B2</v>
      </c>
      <c r="N169" s="98"/>
      <c r="O169" s="57">
        <v>9</v>
      </c>
      <c r="P169" s="57" t="s">
        <v>36</v>
      </c>
      <c r="Q169" s="57">
        <v>7</v>
      </c>
      <c r="R169" s="57" t="s">
        <v>38</v>
      </c>
      <c r="S169" s="57">
        <v>20.399999999999999</v>
      </c>
      <c r="T169" s="71" t="str">
        <f t="shared" si="47"/>
        <v>B2</v>
      </c>
      <c r="U169" s="71">
        <f t="shared" si="48"/>
        <v>36.4</v>
      </c>
      <c r="V169" s="71" t="str">
        <f t="shared" si="49"/>
        <v>B1</v>
      </c>
      <c r="W169" s="98"/>
      <c r="X169" s="71">
        <f t="shared" si="44"/>
        <v>32.799999999999997</v>
      </c>
      <c r="Y169" s="71" t="str">
        <f t="shared" si="50"/>
        <v>A2</v>
      </c>
      <c r="Z169" s="71">
        <f t="shared" si="51"/>
        <v>37.799999999999997</v>
      </c>
      <c r="AA169" s="71" t="str">
        <f t="shared" si="52"/>
        <v>B2</v>
      </c>
      <c r="AB169" s="57">
        <f t="shared" si="53"/>
        <v>70.599999999999994</v>
      </c>
      <c r="AC169" s="71" t="str">
        <f t="shared" si="54"/>
        <v>B2</v>
      </c>
      <c r="AD169" s="56">
        <v>8</v>
      </c>
      <c r="AE169" s="5"/>
      <c r="AF169" s="19"/>
      <c r="AG169" s="30"/>
    </row>
    <row r="170" spans="1:33">
      <c r="A170" s="28"/>
      <c r="B170" s="17"/>
      <c r="C170" s="6"/>
      <c r="D170" s="35" t="s">
        <v>45</v>
      </c>
      <c r="E170" s="94"/>
      <c r="F170" s="3">
        <v>7.2</v>
      </c>
      <c r="G170" s="62" t="s">
        <v>37</v>
      </c>
      <c r="H170" s="3">
        <v>6.6</v>
      </c>
      <c r="I170" s="3" t="s">
        <v>38</v>
      </c>
      <c r="J170" s="3">
        <v>12</v>
      </c>
      <c r="K170" s="3" t="s">
        <v>40</v>
      </c>
      <c r="L170" s="71">
        <f t="shared" si="45"/>
        <v>25.8</v>
      </c>
      <c r="M170" s="71" t="str">
        <f t="shared" si="46"/>
        <v>C1</v>
      </c>
      <c r="N170" s="98"/>
      <c r="O170" s="57">
        <v>8</v>
      </c>
      <c r="P170" s="57" t="s">
        <v>37</v>
      </c>
      <c r="Q170" s="57">
        <v>7.8</v>
      </c>
      <c r="R170" s="57" t="s">
        <v>37</v>
      </c>
      <c r="S170" s="57">
        <v>21.6</v>
      </c>
      <c r="T170" s="71" t="str">
        <f t="shared" si="47"/>
        <v>B1</v>
      </c>
      <c r="U170" s="71">
        <f t="shared" si="48"/>
        <v>37.400000000000006</v>
      </c>
      <c r="V170" s="71" t="str">
        <f t="shared" si="49"/>
        <v>B1</v>
      </c>
      <c r="W170" s="98"/>
      <c r="X170" s="71">
        <f t="shared" si="44"/>
        <v>29.6</v>
      </c>
      <c r="Y170" s="71" t="str">
        <f t="shared" si="50"/>
        <v>B1</v>
      </c>
      <c r="Z170" s="71">
        <f t="shared" si="51"/>
        <v>33.6</v>
      </c>
      <c r="AA170" s="71" t="str">
        <f t="shared" si="52"/>
        <v>C1</v>
      </c>
      <c r="AB170" s="57">
        <f t="shared" si="53"/>
        <v>63.2</v>
      </c>
      <c r="AC170" s="71" t="str">
        <f t="shared" si="54"/>
        <v>B2</v>
      </c>
      <c r="AD170" s="56">
        <v>7</v>
      </c>
      <c r="AE170" s="5"/>
      <c r="AF170" s="19"/>
      <c r="AG170" s="30"/>
    </row>
    <row r="171" spans="1:33">
      <c r="A171" s="28"/>
      <c r="B171" s="17"/>
      <c r="C171" s="6"/>
      <c r="D171" s="35" t="s">
        <v>18</v>
      </c>
      <c r="E171" s="94"/>
      <c r="F171" s="3">
        <v>8.1999999999999993</v>
      </c>
      <c r="G171" s="62" t="s">
        <v>36</v>
      </c>
      <c r="H171" s="3">
        <v>6.4</v>
      </c>
      <c r="I171" s="3" t="s">
        <v>38</v>
      </c>
      <c r="J171" s="3">
        <v>24.6</v>
      </c>
      <c r="K171" s="3" t="s">
        <v>36</v>
      </c>
      <c r="L171" s="71">
        <f t="shared" si="45"/>
        <v>39.200000000000003</v>
      </c>
      <c r="M171" s="71" t="str">
        <f t="shared" si="46"/>
        <v>B1</v>
      </c>
      <c r="N171" s="98"/>
      <c r="O171" s="57">
        <v>6.6</v>
      </c>
      <c r="P171" s="57" t="s">
        <v>38</v>
      </c>
      <c r="Q171" s="57">
        <v>7.8</v>
      </c>
      <c r="R171" s="57" t="s">
        <v>37</v>
      </c>
      <c r="S171" s="57">
        <v>22.2</v>
      </c>
      <c r="T171" s="71" t="str">
        <f t="shared" si="47"/>
        <v>B1</v>
      </c>
      <c r="U171" s="71">
        <f t="shared" si="48"/>
        <v>36.599999999999994</v>
      </c>
      <c r="V171" s="71" t="str">
        <f t="shared" si="49"/>
        <v>B1</v>
      </c>
      <c r="W171" s="98"/>
      <c r="X171" s="71">
        <f t="shared" si="44"/>
        <v>29</v>
      </c>
      <c r="Y171" s="71" t="str">
        <f t="shared" si="50"/>
        <v>B1</v>
      </c>
      <c r="Z171" s="71">
        <f t="shared" si="51"/>
        <v>46.8</v>
      </c>
      <c r="AA171" s="71" t="str">
        <f t="shared" si="52"/>
        <v>B1</v>
      </c>
      <c r="AB171" s="57">
        <f t="shared" si="53"/>
        <v>75.8</v>
      </c>
      <c r="AC171" s="71" t="str">
        <f t="shared" si="54"/>
        <v>B1</v>
      </c>
      <c r="AD171" s="56">
        <v>8</v>
      </c>
      <c r="AE171" s="5"/>
      <c r="AF171" s="19"/>
      <c r="AG171" s="30"/>
    </row>
    <row r="172" spans="1:33">
      <c r="A172" s="28"/>
      <c r="B172" s="17"/>
      <c r="C172" s="6"/>
      <c r="D172" s="35" t="s">
        <v>33</v>
      </c>
      <c r="E172" s="94"/>
      <c r="F172" s="3"/>
      <c r="G172" s="3"/>
      <c r="H172" s="3"/>
      <c r="I172" s="3"/>
      <c r="J172" s="3">
        <v>24</v>
      </c>
      <c r="K172" s="3" t="s">
        <v>37</v>
      </c>
      <c r="L172" s="72"/>
      <c r="M172" s="72"/>
      <c r="N172" s="98"/>
      <c r="O172" s="1"/>
      <c r="P172" s="1"/>
      <c r="Q172" s="1"/>
      <c r="R172" s="1"/>
      <c r="S172" s="57">
        <v>27</v>
      </c>
      <c r="T172" s="71" t="str">
        <f t="shared" si="47"/>
        <v>A2</v>
      </c>
      <c r="U172" s="71"/>
      <c r="V172" s="71"/>
      <c r="W172" s="98"/>
      <c r="X172" s="71"/>
      <c r="Y172" s="71"/>
      <c r="Z172" s="71">
        <f t="shared" si="51"/>
        <v>51</v>
      </c>
      <c r="AA172" s="71" t="str">
        <f t="shared" si="52"/>
        <v>A2</v>
      </c>
      <c r="AB172" s="57"/>
      <c r="AC172" s="71"/>
      <c r="AD172" s="4"/>
      <c r="AE172" s="5"/>
      <c r="AF172" s="19"/>
      <c r="AG172" s="30"/>
    </row>
    <row r="173" spans="1:33">
      <c r="A173" s="28"/>
      <c r="B173" s="17"/>
      <c r="C173" s="6"/>
      <c r="D173" s="35" t="s">
        <v>19</v>
      </c>
      <c r="E173" s="94"/>
      <c r="F173" s="1"/>
      <c r="G173" s="1"/>
      <c r="H173" s="1"/>
      <c r="I173" s="1"/>
      <c r="J173" s="3">
        <v>21.6</v>
      </c>
      <c r="K173" s="3" t="s">
        <v>37</v>
      </c>
      <c r="L173" s="72"/>
      <c r="M173" s="72"/>
      <c r="N173" s="98"/>
      <c r="O173" s="1"/>
      <c r="P173" s="1"/>
      <c r="Q173" s="1"/>
      <c r="R173" s="1"/>
      <c r="S173" s="57">
        <v>30</v>
      </c>
      <c r="T173" s="71" t="str">
        <f t="shared" si="47"/>
        <v>A1</v>
      </c>
      <c r="U173" s="71"/>
      <c r="V173" s="71"/>
      <c r="W173" s="98"/>
      <c r="X173" s="71"/>
      <c r="Y173" s="71"/>
      <c r="Z173" s="71">
        <f t="shared" si="51"/>
        <v>51.6</v>
      </c>
      <c r="AA173" s="71" t="str">
        <f t="shared" si="52"/>
        <v>A2</v>
      </c>
      <c r="AB173" s="57"/>
      <c r="AC173" s="71"/>
      <c r="AD173" s="4"/>
      <c r="AE173" s="5"/>
      <c r="AF173" s="19"/>
      <c r="AG173" s="30"/>
    </row>
    <row r="174" spans="1:33">
      <c r="A174" s="28"/>
      <c r="B174" s="17"/>
      <c r="C174" s="6"/>
      <c r="D174" s="35" t="s">
        <v>117</v>
      </c>
      <c r="E174" s="94"/>
      <c r="F174" s="1"/>
      <c r="G174" s="1"/>
      <c r="H174" s="1"/>
      <c r="I174" s="1"/>
      <c r="J174" s="3">
        <v>24</v>
      </c>
      <c r="K174" s="3" t="s">
        <v>37</v>
      </c>
      <c r="L174" s="72"/>
      <c r="M174" s="72"/>
      <c r="N174" s="98"/>
      <c r="O174" s="1"/>
      <c r="P174" s="1"/>
      <c r="Q174" s="1"/>
      <c r="R174" s="1"/>
      <c r="S174" s="57">
        <v>19.8</v>
      </c>
      <c r="T174" s="71" t="str">
        <f t="shared" si="47"/>
        <v>B2</v>
      </c>
      <c r="U174" s="71"/>
      <c r="V174" s="71"/>
      <c r="W174" s="98"/>
      <c r="X174" s="71"/>
      <c r="Y174" s="71"/>
      <c r="Z174" s="71">
        <f t="shared" si="51"/>
        <v>43.8</v>
      </c>
      <c r="AA174" s="71" t="str">
        <f t="shared" si="52"/>
        <v>B1</v>
      </c>
      <c r="AB174" s="57"/>
      <c r="AC174" s="71"/>
      <c r="AD174" s="4"/>
      <c r="AE174" s="5"/>
      <c r="AF174" s="19"/>
      <c r="AG174" s="30"/>
    </row>
    <row r="175" spans="1:33">
      <c r="A175" s="28"/>
      <c r="B175" s="17"/>
      <c r="C175" s="6"/>
      <c r="D175" s="35"/>
      <c r="E175" s="94"/>
      <c r="F175" s="1"/>
      <c r="G175" s="1"/>
      <c r="H175" s="1"/>
      <c r="I175" s="1"/>
      <c r="J175" s="3"/>
      <c r="K175" s="3"/>
      <c r="L175" s="3"/>
      <c r="M175" s="3"/>
      <c r="N175" s="98"/>
      <c r="O175" s="1"/>
      <c r="P175" s="1"/>
      <c r="Q175" s="1"/>
      <c r="R175" s="1"/>
      <c r="S175" s="1"/>
      <c r="T175" s="1"/>
      <c r="U175" s="1"/>
      <c r="V175" s="1"/>
      <c r="W175" s="98"/>
      <c r="X175" s="1"/>
      <c r="Y175" s="1"/>
      <c r="Z175" s="1"/>
      <c r="AA175" s="1"/>
      <c r="AB175" s="1"/>
      <c r="AC175" s="1"/>
      <c r="AD175" s="4"/>
      <c r="AE175" s="5"/>
      <c r="AF175" s="19"/>
      <c r="AG175" s="30"/>
    </row>
    <row r="176" spans="1:33">
      <c r="A176" s="28"/>
      <c r="B176" s="17"/>
      <c r="C176" s="6"/>
      <c r="D176" s="104" t="s">
        <v>20</v>
      </c>
      <c r="E176" s="94"/>
      <c r="F176" s="106" t="s">
        <v>143</v>
      </c>
      <c r="G176" s="107"/>
      <c r="H176" s="110"/>
      <c r="I176" s="110"/>
      <c r="J176" s="110"/>
      <c r="K176" s="110"/>
      <c r="L176" s="110"/>
      <c r="M176" s="110"/>
      <c r="N176" s="98"/>
      <c r="O176" s="106" t="s">
        <v>144</v>
      </c>
      <c r="P176" s="107"/>
      <c r="Q176" s="110"/>
      <c r="R176" s="110"/>
      <c r="S176" s="110"/>
      <c r="T176" s="110"/>
      <c r="U176" s="110"/>
      <c r="V176" s="110"/>
      <c r="W176" s="98"/>
      <c r="X176" s="110"/>
      <c r="Y176" s="110"/>
      <c r="Z176" s="110"/>
      <c r="AA176" s="110"/>
      <c r="AB176" s="112"/>
      <c r="AC176" s="113"/>
      <c r="AD176" s="116"/>
      <c r="AE176" s="5"/>
      <c r="AF176" s="19"/>
      <c r="AG176" s="30"/>
    </row>
    <row r="177" spans="1:33" ht="15.75" thickBot="1">
      <c r="A177" s="28"/>
      <c r="B177" s="17"/>
      <c r="C177" s="6"/>
      <c r="D177" s="105"/>
      <c r="E177" s="95"/>
      <c r="F177" s="108"/>
      <c r="G177" s="109"/>
      <c r="H177" s="111"/>
      <c r="I177" s="111"/>
      <c r="J177" s="111"/>
      <c r="K177" s="111"/>
      <c r="L177" s="111"/>
      <c r="M177" s="111"/>
      <c r="N177" s="99"/>
      <c r="O177" s="108"/>
      <c r="P177" s="109"/>
      <c r="Q177" s="111"/>
      <c r="R177" s="111"/>
      <c r="S177" s="111"/>
      <c r="T177" s="111"/>
      <c r="U177" s="111"/>
      <c r="V177" s="111"/>
      <c r="W177" s="99"/>
      <c r="X177" s="111"/>
      <c r="Y177" s="111"/>
      <c r="Z177" s="111"/>
      <c r="AA177" s="111"/>
      <c r="AB177" s="114"/>
      <c r="AC177" s="115"/>
      <c r="AD177" s="117"/>
      <c r="AE177" s="5"/>
      <c r="AF177" s="19"/>
      <c r="AG177" s="30"/>
    </row>
    <row r="178" spans="1:33" ht="15.75" thickBot="1">
      <c r="A178" s="28"/>
      <c r="B178" s="17"/>
      <c r="C178" s="7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12"/>
      <c r="AF178" s="19"/>
      <c r="AG178" s="30"/>
    </row>
    <row r="179" spans="1:33">
      <c r="A179" s="28"/>
      <c r="B179" s="17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9"/>
      <c r="AG179" s="30"/>
    </row>
    <row r="180" spans="1:33">
      <c r="A180" s="28"/>
      <c r="B180" s="17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9"/>
      <c r="AG180" s="30"/>
    </row>
    <row r="181" spans="1:33">
      <c r="A181" s="28"/>
      <c r="B181" s="17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79" t="s">
        <v>125</v>
      </c>
      <c r="S181" s="79"/>
      <c r="T181" s="79"/>
      <c r="U181" s="79"/>
      <c r="V181" s="79"/>
      <c r="W181" s="18"/>
      <c r="X181" s="18"/>
      <c r="Y181" s="18"/>
      <c r="Z181" s="79"/>
      <c r="AA181" s="79"/>
      <c r="AB181" s="79"/>
      <c r="AC181" s="22"/>
      <c r="AD181" s="80"/>
      <c r="AE181" s="80"/>
      <c r="AF181" s="81"/>
      <c r="AG181" s="30"/>
    </row>
    <row r="182" spans="1:33">
      <c r="A182" s="28"/>
      <c r="B182" s="17"/>
      <c r="C182" s="18"/>
      <c r="D182" s="82" t="s">
        <v>26</v>
      </c>
      <c r="E182" s="82"/>
      <c r="F182" s="82"/>
      <c r="G182" s="82"/>
      <c r="H182" s="18"/>
      <c r="I182" s="82" t="s">
        <v>26</v>
      </c>
      <c r="J182" s="82"/>
      <c r="K182" s="82"/>
      <c r="L182" s="82"/>
      <c r="M182" s="82"/>
      <c r="N182" s="18"/>
      <c r="O182" s="18"/>
      <c r="P182" s="18"/>
      <c r="Q182" s="18"/>
      <c r="R182" s="82" t="s">
        <v>27</v>
      </c>
      <c r="S182" s="82"/>
      <c r="T182" s="82"/>
      <c r="U182" s="82"/>
      <c r="V182" s="82"/>
      <c r="W182" s="18"/>
      <c r="X182" s="18"/>
      <c r="Y182" s="18"/>
      <c r="Z182" s="83" t="s">
        <v>27</v>
      </c>
      <c r="AA182" s="83"/>
      <c r="AB182" s="83"/>
      <c r="AC182" s="83"/>
      <c r="AD182" s="18"/>
      <c r="AE182" s="18"/>
      <c r="AF182" s="19"/>
      <c r="AG182" s="30"/>
    </row>
    <row r="183" spans="1:33">
      <c r="A183" s="28"/>
      <c r="B183" s="17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9"/>
      <c r="AG183" s="30"/>
    </row>
    <row r="184" spans="1:33">
      <c r="A184" s="28"/>
      <c r="B184" s="17"/>
      <c r="C184" s="18"/>
      <c r="D184" s="22" t="s">
        <v>29</v>
      </c>
      <c r="E184" s="22"/>
      <c r="F184" s="22"/>
      <c r="G184" s="22"/>
      <c r="H184" s="22"/>
      <c r="I184" s="80" t="s">
        <v>24</v>
      </c>
      <c r="J184" s="80"/>
      <c r="K184" s="80"/>
      <c r="L184" s="80"/>
      <c r="M184" s="80"/>
      <c r="N184" s="80"/>
      <c r="O184" s="80"/>
      <c r="P184" s="22"/>
      <c r="Q184" s="22"/>
      <c r="R184" s="79" t="s">
        <v>23</v>
      </c>
      <c r="S184" s="79"/>
      <c r="T184" s="79"/>
      <c r="U184" s="79"/>
      <c r="V184" s="79"/>
      <c r="W184" s="79"/>
      <c r="X184" s="22"/>
      <c r="Y184" s="79" t="s">
        <v>25</v>
      </c>
      <c r="Z184" s="79"/>
      <c r="AA184" s="79"/>
      <c r="AB184" s="79"/>
      <c r="AC184" s="79"/>
      <c r="AD184" s="79"/>
      <c r="AE184" s="18"/>
      <c r="AF184" s="19"/>
      <c r="AG184" s="30"/>
    </row>
    <row r="185" spans="1:33" ht="15.75" thickBot="1">
      <c r="A185" s="28"/>
      <c r="B185" s="23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5"/>
      <c r="AG185" s="30"/>
    </row>
    <row r="186" spans="1:33" ht="15.75" thickBot="1">
      <c r="A186" s="84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5"/>
      <c r="AD186" s="85"/>
      <c r="AE186" s="85"/>
      <c r="AF186" s="85"/>
      <c r="AG186" s="86"/>
    </row>
    <row r="192" spans="1:33" ht="15.75" thickBot="1"/>
    <row r="193" spans="1:33" ht="15.75" thickBot="1">
      <c r="A193" s="27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9"/>
    </row>
    <row r="194" spans="1:33" ht="24">
      <c r="A194" s="28"/>
      <c r="B194" s="14"/>
      <c r="C194" s="15"/>
      <c r="D194" s="87" t="s">
        <v>0</v>
      </c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15"/>
      <c r="AF194" s="16"/>
      <c r="AG194" s="30"/>
    </row>
    <row r="195" spans="1:33" ht="22.5">
      <c r="A195" s="28"/>
      <c r="B195" s="17"/>
      <c r="C195" s="18"/>
      <c r="D195" s="88" t="s">
        <v>28</v>
      </c>
      <c r="E195" s="88"/>
      <c r="F195" s="88"/>
      <c r="G195" s="88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  <c r="AA195" s="88"/>
      <c r="AB195" s="88"/>
      <c r="AC195" s="88"/>
      <c r="AD195" s="88"/>
      <c r="AE195" s="18"/>
      <c r="AF195" s="19"/>
      <c r="AG195" s="30"/>
    </row>
    <row r="196" spans="1:33" ht="15.75">
      <c r="A196" s="28"/>
      <c r="B196" s="17"/>
      <c r="C196" s="18"/>
      <c r="D196" s="89" t="s">
        <v>120</v>
      </c>
      <c r="E196" s="89"/>
      <c r="F196" s="89"/>
      <c r="G196" s="89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  <c r="AA196" s="89"/>
      <c r="AB196" s="89"/>
      <c r="AC196" s="89"/>
      <c r="AD196" s="89"/>
      <c r="AE196" s="18"/>
      <c r="AF196" s="19"/>
      <c r="AG196" s="30"/>
    </row>
    <row r="197" spans="1:33">
      <c r="A197" s="28"/>
      <c r="B197" s="17"/>
      <c r="C197" s="18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18"/>
      <c r="AF197" s="19"/>
      <c r="AG197" s="30"/>
    </row>
    <row r="198" spans="1:33" ht="15.75">
      <c r="A198" s="28"/>
      <c r="B198" s="17"/>
      <c r="C198" s="18"/>
      <c r="D198" s="89" t="s">
        <v>75</v>
      </c>
      <c r="E198" s="89"/>
      <c r="F198" s="89"/>
      <c r="G198" s="89"/>
      <c r="H198" s="89"/>
      <c r="I198" s="89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  <c r="AA198" s="89"/>
      <c r="AB198" s="89"/>
      <c r="AC198" s="89"/>
      <c r="AD198" s="89"/>
      <c r="AE198" s="18"/>
      <c r="AF198" s="19"/>
      <c r="AG198" s="30"/>
    </row>
    <row r="199" spans="1:33">
      <c r="A199" s="28"/>
      <c r="B199" s="17"/>
      <c r="C199" s="18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18"/>
      <c r="AF199" s="19"/>
      <c r="AG199" s="30"/>
    </row>
    <row r="200" spans="1:33" ht="15.75">
      <c r="A200" s="28"/>
      <c r="B200" s="17"/>
      <c r="C200" s="18"/>
      <c r="D200" s="89" t="s">
        <v>76</v>
      </c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  <c r="AA200" s="89"/>
      <c r="AB200" s="89"/>
      <c r="AC200" s="89"/>
      <c r="AD200" s="89"/>
      <c r="AE200" s="18"/>
      <c r="AF200" s="19"/>
      <c r="AG200" s="30"/>
    </row>
    <row r="201" spans="1:33" ht="16.5" thickBot="1">
      <c r="A201" s="28"/>
      <c r="B201" s="17"/>
      <c r="C201" s="18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18"/>
      <c r="AF201" s="19"/>
      <c r="AG201" s="30"/>
    </row>
    <row r="202" spans="1:33" ht="15.75" thickBot="1">
      <c r="A202" s="28"/>
      <c r="B202" s="17"/>
      <c r="C202" s="9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1"/>
      <c r="AF202" s="19"/>
      <c r="AG202" s="30"/>
    </row>
    <row r="203" spans="1:33">
      <c r="A203" s="28"/>
      <c r="B203" s="17"/>
      <c r="C203" s="6"/>
      <c r="D203" s="90" t="s">
        <v>1</v>
      </c>
      <c r="E203" s="93"/>
      <c r="F203" s="96" t="s">
        <v>22</v>
      </c>
      <c r="G203" s="96"/>
      <c r="H203" s="96"/>
      <c r="I203" s="96"/>
      <c r="J203" s="96"/>
      <c r="K203" s="96"/>
      <c r="L203" s="96"/>
      <c r="M203" s="96"/>
      <c r="N203" s="97"/>
      <c r="O203" s="96" t="s">
        <v>2</v>
      </c>
      <c r="P203" s="96"/>
      <c r="Q203" s="96"/>
      <c r="R203" s="96"/>
      <c r="S203" s="96"/>
      <c r="T203" s="96"/>
      <c r="U203" s="96"/>
      <c r="V203" s="96"/>
      <c r="W203" s="97"/>
      <c r="X203" s="96" t="s">
        <v>3</v>
      </c>
      <c r="Y203" s="96"/>
      <c r="Z203" s="96"/>
      <c r="AA203" s="96"/>
      <c r="AB203" s="96"/>
      <c r="AC203" s="96"/>
      <c r="AD203" s="100"/>
      <c r="AE203" s="5"/>
      <c r="AF203" s="19"/>
      <c r="AG203" s="30"/>
    </row>
    <row r="204" spans="1:33">
      <c r="A204" s="28"/>
      <c r="B204" s="17"/>
      <c r="C204" s="6"/>
      <c r="D204" s="91"/>
      <c r="E204" s="94"/>
      <c r="F204" s="101" t="s">
        <v>4</v>
      </c>
      <c r="G204" s="101"/>
      <c r="H204" s="101" t="s">
        <v>5</v>
      </c>
      <c r="I204" s="101"/>
      <c r="J204" s="101" t="s">
        <v>32</v>
      </c>
      <c r="K204" s="101"/>
      <c r="L204" s="101" t="s">
        <v>7</v>
      </c>
      <c r="M204" s="101"/>
      <c r="N204" s="98"/>
      <c r="O204" s="101" t="s">
        <v>8</v>
      </c>
      <c r="P204" s="101"/>
      <c r="Q204" s="101" t="s">
        <v>9</v>
      </c>
      <c r="R204" s="101"/>
      <c r="S204" s="101" t="s">
        <v>10</v>
      </c>
      <c r="T204" s="101"/>
      <c r="U204" s="101" t="s">
        <v>7</v>
      </c>
      <c r="V204" s="101"/>
      <c r="W204" s="98"/>
      <c r="X204" s="101" t="s">
        <v>11</v>
      </c>
      <c r="Y204" s="101"/>
      <c r="Z204" s="101" t="s">
        <v>6</v>
      </c>
      <c r="AA204" s="101"/>
      <c r="AB204" s="101" t="s">
        <v>12</v>
      </c>
      <c r="AC204" s="101"/>
      <c r="AD204" s="102" t="s">
        <v>21</v>
      </c>
      <c r="AE204" s="5"/>
      <c r="AF204" s="19"/>
      <c r="AG204" s="30"/>
    </row>
    <row r="205" spans="1:33">
      <c r="A205" s="28"/>
      <c r="B205" s="17"/>
      <c r="C205" s="6"/>
      <c r="D205" s="92"/>
      <c r="E205" s="94"/>
      <c r="F205" s="2">
        <v>0.1</v>
      </c>
      <c r="G205" s="3" t="s">
        <v>13</v>
      </c>
      <c r="H205" s="2">
        <v>0.1</v>
      </c>
      <c r="I205" s="3" t="s">
        <v>13</v>
      </c>
      <c r="J205" s="2">
        <v>0.3</v>
      </c>
      <c r="K205" s="3" t="s">
        <v>13</v>
      </c>
      <c r="L205" s="2">
        <v>0.5</v>
      </c>
      <c r="M205" s="3" t="s">
        <v>13</v>
      </c>
      <c r="N205" s="98"/>
      <c r="O205" s="2">
        <v>0.1</v>
      </c>
      <c r="P205" s="3" t="s">
        <v>13</v>
      </c>
      <c r="Q205" s="2">
        <v>0.1</v>
      </c>
      <c r="R205" s="3" t="s">
        <v>13</v>
      </c>
      <c r="S205" s="2">
        <v>0.3</v>
      </c>
      <c r="T205" s="3" t="s">
        <v>13</v>
      </c>
      <c r="U205" s="2">
        <v>0.5</v>
      </c>
      <c r="V205" s="3" t="s">
        <v>13</v>
      </c>
      <c r="W205" s="98"/>
      <c r="X205" s="2">
        <v>0.4</v>
      </c>
      <c r="Y205" s="3" t="s">
        <v>13</v>
      </c>
      <c r="Z205" s="2">
        <v>0.6</v>
      </c>
      <c r="AA205" s="3" t="s">
        <v>13</v>
      </c>
      <c r="AB205" s="2">
        <v>1</v>
      </c>
      <c r="AC205" s="3" t="s">
        <v>13</v>
      </c>
      <c r="AD205" s="103"/>
      <c r="AE205" s="5"/>
      <c r="AF205" s="19"/>
      <c r="AG205" s="30"/>
    </row>
    <row r="206" spans="1:33">
      <c r="A206" s="28"/>
      <c r="B206" s="17"/>
      <c r="C206" s="6"/>
      <c r="D206" s="35" t="s">
        <v>14</v>
      </c>
      <c r="E206" s="94"/>
      <c r="F206" s="3">
        <v>7.8</v>
      </c>
      <c r="G206" s="62" t="s">
        <v>37</v>
      </c>
      <c r="H206" s="3">
        <v>6.8</v>
      </c>
      <c r="I206" s="3" t="s">
        <v>38</v>
      </c>
      <c r="J206" s="3">
        <v>18</v>
      </c>
      <c r="K206" s="3" t="s">
        <v>39</v>
      </c>
      <c r="L206" s="71">
        <f>F206+H206+J206</f>
        <v>32.6</v>
      </c>
      <c r="M206" s="71" t="str">
        <f>IF(L206&gt;=45.5,"A1",IF(L206&gt;=40.5,"A2", IF(L206&gt;=35.5,"B1",IF(L206&gt;=30.5,"B2", IF(L206&gt;=25.5,"C1",IF(L206&gt;=20.5,"C2",IF(L206&gt;=16.5,"D",IF(L206&gt;=10.5,"E1",IF(L206&gt;=10.4,"E2")))))))))</f>
        <v>B2</v>
      </c>
      <c r="N206" s="98"/>
      <c r="O206" s="53">
        <v>7.8</v>
      </c>
      <c r="P206" s="69" t="s">
        <v>38</v>
      </c>
      <c r="Q206" s="53">
        <v>6.4</v>
      </c>
      <c r="R206" s="69" t="s">
        <v>38</v>
      </c>
      <c r="S206" s="57">
        <v>19.8</v>
      </c>
      <c r="T206" s="71" t="str">
        <f>IF(S206&gt;=27.3,"A1",IF(S206&gt;=24.3,"A2", IF(S206&gt;=21.3,"B1",IF(S206&gt;=18.3,"B2", IF(S206&gt;=15.3,"C1",IF(S206&gt;=12.3,"C2",IF(S206&gt;=9.9,"D",IF(S206&gt;=6.3,"E1",IF(S206&gt;=6.2,"E2")))))))))</f>
        <v>B2</v>
      </c>
      <c r="U206" s="71">
        <f>O206+Q206+S206</f>
        <v>34</v>
      </c>
      <c r="V206" s="71" t="str">
        <f>IF(U206&gt;=45.5,"A1",IF(U206&gt;=40.5,"A2", IF(U206&gt;=35.5,"B1",IF(U206&gt;=30.5,"B2", IF(U206&gt;=25.5,"C1",IF(U206&gt;=20.5,"C2",IF(U206&gt;=16.5,"D",IF(U206&gt;=10.5,"E1",IF(U206&gt;=10.4,"E2")))))))))</f>
        <v>B2</v>
      </c>
      <c r="W206" s="98"/>
      <c r="X206" s="71">
        <f t="shared" ref="X206:X210" si="55">SUM(F206,H206,O206,Q206)</f>
        <v>28.799999999999997</v>
      </c>
      <c r="Y206" s="71" t="str">
        <f>IF(X206&gt;=36.4,"A1",IF(X206&gt;=32.4,"A2", IF(X206&gt;=28.4,"B1",IF(X206&gt;=24.4,"B2", IF(X206&gt;=20.4,"C1",IF(X206&gt;=16.4,"C2",IF(X206&gt;=13.2,"D",IF(X206&gt;=8.4,"E1",IF(X206&gt;=8.3,"E2")))))))))</f>
        <v>B1</v>
      </c>
      <c r="Z206" s="71">
        <f>J206+S206</f>
        <v>37.799999999999997</v>
      </c>
      <c r="AA206" s="71" t="str">
        <f>IF(Z206&gt;=54.5,"A1",IF(Z206&gt;=48.5,"A2", IF(Z206&gt;=42.5,"B1",IF(Z206&gt;=36.5,"B2", IF(Z206&gt;=30.5,"C1",IF(Z206&gt;=24.5,"C2",IF(Z206&gt;=19.8,"D",IF(Z206&gt;=12.6,"E1",IF(Z206&gt;=12.5,"E2")))))))))</f>
        <v>B2</v>
      </c>
      <c r="AB206" s="57">
        <f>L206+U206</f>
        <v>66.599999999999994</v>
      </c>
      <c r="AC206" s="71" t="str">
        <f>IF(AB206&gt;=91,"A1",IF(AB206&gt;=81,"A2", IF(AB206&gt;=71,"B1",IF(AB206&gt;=61,"B2", IF(AB206&gt;=51,"C1",IF(AB206&gt;=41,"C2",IF(AB206&gt;=33,"D",IF(AB206&gt;=21,"E1",IF(AB206&gt;=20,"E2")))))))))</f>
        <v>B2</v>
      </c>
      <c r="AD206" s="56">
        <v>7</v>
      </c>
      <c r="AE206" s="5"/>
      <c r="AF206" s="19"/>
      <c r="AG206" s="30"/>
    </row>
    <row r="207" spans="1:33">
      <c r="A207" s="28"/>
      <c r="B207" s="17"/>
      <c r="C207" s="6"/>
      <c r="D207" s="35" t="s">
        <v>15</v>
      </c>
      <c r="E207" s="94"/>
      <c r="F207" s="3">
        <v>9</v>
      </c>
      <c r="G207" s="62" t="s">
        <v>36</v>
      </c>
      <c r="H207" s="3">
        <v>8.8000000000000007</v>
      </c>
      <c r="I207" s="3" t="s">
        <v>36</v>
      </c>
      <c r="J207" s="3">
        <v>16.8</v>
      </c>
      <c r="K207" s="3" t="s">
        <v>39</v>
      </c>
      <c r="L207" s="71">
        <f t="shared" ref="L207:L210" si="56">F207+H207+J207</f>
        <v>34.6</v>
      </c>
      <c r="M207" s="71" t="str">
        <f t="shared" ref="M207:M210" si="57">IF(L207&gt;=45.5,"A1",IF(L207&gt;=40.5,"A2", IF(L207&gt;=35.5,"B1",IF(L207&gt;=30.5,"B2", IF(L207&gt;=25.5,"C1",IF(L207&gt;=20.5,"C2",IF(L207&gt;=16.5,"D",IF(L207&gt;=10.5,"E1",IF(L207&gt;=10.4,"E2")))))))))</f>
        <v>B2</v>
      </c>
      <c r="N207" s="98"/>
      <c r="O207" s="53">
        <v>9.3000000000000007</v>
      </c>
      <c r="P207" s="69" t="s">
        <v>35</v>
      </c>
      <c r="Q207" s="53">
        <v>8.8000000000000007</v>
      </c>
      <c r="R207" s="69" t="s">
        <v>36</v>
      </c>
      <c r="S207" s="57">
        <v>24.6</v>
      </c>
      <c r="T207" s="71" t="str">
        <f t="shared" ref="T207:T213" si="58">IF(S207&gt;=27.3,"A1",IF(S207&gt;=24.3,"A2", IF(S207&gt;=21.3,"B1",IF(S207&gt;=18.3,"B2", IF(S207&gt;=15.3,"C1",IF(S207&gt;=12.3,"C2",IF(S207&gt;=9.9,"D",IF(S207&gt;=6.3,"E1",IF(S207&gt;=6.2,"E2")))))))))</f>
        <v>A2</v>
      </c>
      <c r="U207" s="71">
        <f t="shared" ref="U207:U210" si="59">O207+Q207+S207</f>
        <v>42.7</v>
      </c>
      <c r="V207" s="71" t="str">
        <f t="shared" ref="V207:V210" si="60">IF(U207&gt;=45.5,"A1",IF(U207&gt;=40.5,"A2", IF(U207&gt;=35.5,"B1",IF(U207&gt;=30.5,"B2", IF(U207&gt;=25.5,"C1",IF(U207&gt;=20.5,"C2",IF(U207&gt;=16.5,"D",IF(U207&gt;=10.5,"E1",IF(U207&gt;=10.4,"E2")))))))))</f>
        <v>A2</v>
      </c>
      <c r="W207" s="98"/>
      <c r="X207" s="71">
        <f t="shared" si="55"/>
        <v>35.900000000000006</v>
      </c>
      <c r="Y207" s="71" t="str">
        <f t="shared" ref="Y207:Y210" si="61">IF(X207&gt;=36.4,"A1",IF(X207&gt;=32.4,"A2", IF(X207&gt;=28.4,"B1",IF(X207&gt;=24.4,"B2", IF(X207&gt;=20.4,"C1",IF(X207&gt;=16.4,"C2",IF(X207&gt;=13.2,"D",IF(X207&gt;=8.4,"E1",IF(X207&gt;=8.3,"E2")))))))))</f>
        <v>A2</v>
      </c>
      <c r="Z207" s="71">
        <f t="shared" ref="Z207:Z213" si="62">J207+S207</f>
        <v>41.400000000000006</v>
      </c>
      <c r="AA207" s="71" t="str">
        <f t="shared" ref="AA207:AA213" si="63">IF(Z207&gt;=54.5,"A1",IF(Z207&gt;=48.5,"A2", IF(Z207&gt;=42.5,"B1",IF(Z207&gt;=36.5,"B2", IF(Z207&gt;=30.5,"C1",IF(Z207&gt;=24.5,"C2",IF(Z207&gt;=19.8,"D",IF(Z207&gt;=12.6,"E1",IF(Z207&gt;=12.5,"E2")))))))))</f>
        <v>B2</v>
      </c>
      <c r="AB207" s="57">
        <f t="shared" ref="AB207:AB210" si="64">L207+U207</f>
        <v>77.300000000000011</v>
      </c>
      <c r="AC207" s="71" t="str">
        <f t="shared" ref="AC207:AC210" si="65">IF(AB207&gt;=91,"A1",IF(AB207&gt;=81,"A2", IF(AB207&gt;=71,"B1",IF(AB207&gt;=61,"B2", IF(AB207&gt;=51,"C1",IF(AB207&gt;=41,"C2",IF(AB207&gt;=33,"D",IF(AB207&gt;=21,"E1",IF(AB207&gt;=20,"E2")))))))))</f>
        <v>B1</v>
      </c>
      <c r="AD207" s="56">
        <v>8</v>
      </c>
      <c r="AE207" s="5"/>
      <c r="AF207" s="19"/>
      <c r="AG207" s="30"/>
    </row>
    <row r="208" spans="1:33">
      <c r="A208" s="28"/>
      <c r="B208" s="17"/>
      <c r="C208" s="6"/>
      <c r="D208" s="35" t="s">
        <v>16</v>
      </c>
      <c r="E208" s="94"/>
      <c r="F208" s="3">
        <v>8</v>
      </c>
      <c r="G208" s="62" t="s">
        <v>37</v>
      </c>
      <c r="H208" s="3">
        <v>8.4</v>
      </c>
      <c r="I208" s="3" t="s">
        <v>36</v>
      </c>
      <c r="J208" s="3">
        <v>19.8</v>
      </c>
      <c r="K208" s="3" t="s">
        <v>38</v>
      </c>
      <c r="L208" s="71">
        <f t="shared" si="56"/>
        <v>36.200000000000003</v>
      </c>
      <c r="M208" s="71" t="str">
        <f t="shared" si="57"/>
        <v>B1</v>
      </c>
      <c r="N208" s="98"/>
      <c r="O208" s="53">
        <v>9.8000000000000007</v>
      </c>
      <c r="P208" s="69" t="s">
        <v>35</v>
      </c>
      <c r="Q208" s="53">
        <v>8.4</v>
      </c>
      <c r="R208" s="69" t="s">
        <v>36</v>
      </c>
      <c r="S208" s="57">
        <v>22.2</v>
      </c>
      <c r="T208" s="71" t="str">
        <f t="shared" si="58"/>
        <v>B1</v>
      </c>
      <c r="U208" s="71">
        <f t="shared" si="59"/>
        <v>40.400000000000006</v>
      </c>
      <c r="V208" s="71" t="str">
        <f t="shared" si="60"/>
        <v>B1</v>
      </c>
      <c r="W208" s="98"/>
      <c r="X208" s="71">
        <f t="shared" si="55"/>
        <v>34.6</v>
      </c>
      <c r="Y208" s="71" t="str">
        <f t="shared" si="61"/>
        <v>A2</v>
      </c>
      <c r="Z208" s="71">
        <f t="shared" si="62"/>
        <v>42</v>
      </c>
      <c r="AA208" s="71" t="str">
        <f t="shared" si="63"/>
        <v>B2</v>
      </c>
      <c r="AB208" s="57">
        <f t="shared" si="64"/>
        <v>76.600000000000009</v>
      </c>
      <c r="AC208" s="71" t="str">
        <f t="shared" si="65"/>
        <v>B1</v>
      </c>
      <c r="AD208" s="56">
        <v>8</v>
      </c>
      <c r="AE208" s="5"/>
      <c r="AF208" s="19"/>
      <c r="AG208" s="30"/>
    </row>
    <row r="209" spans="1:33">
      <c r="A209" s="28"/>
      <c r="B209" s="17"/>
      <c r="C209" s="6"/>
      <c r="D209" s="35" t="s">
        <v>45</v>
      </c>
      <c r="E209" s="94"/>
      <c r="F209" s="3">
        <v>7</v>
      </c>
      <c r="G209" s="62" t="s">
        <v>38</v>
      </c>
      <c r="H209" s="3">
        <v>6.8</v>
      </c>
      <c r="I209" s="3" t="s">
        <v>38</v>
      </c>
      <c r="J209" s="3">
        <v>11.7</v>
      </c>
      <c r="K209" s="3" t="s">
        <v>40</v>
      </c>
      <c r="L209" s="71">
        <f t="shared" si="56"/>
        <v>25.5</v>
      </c>
      <c r="M209" s="71" t="str">
        <f t="shared" si="57"/>
        <v>C1</v>
      </c>
      <c r="N209" s="98"/>
      <c r="O209" s="53">
        <v>8</v>
      </c>
      <c r="P209" s="69" t="s">
        <v>36</v>
      </c>
      <c r="Q209" s="53">
        <v>8</v>
      </c>
      <c r="R209" s="69" t="s">
        <v>37</v>
      </c>
      <c r="S209" s="57">
        <v>24.6</v>
      </c>
      <c r="T209" s="71" t="str">
        <f t="shared" si="58"/>
        <v>A2</v>
      </c>
      <c r="U209" s="71">
        <f t="shared" si="59"/>
        <v>40.6</v>
      </c>
      <c r="V209" s="71" t="str">
        <f t="shared" si="60"/>
        <v>A2</v>
      </c>
      <c r="W209" s="98"/>
      <c r="X209" s="71">
        <f t="shared" si="55"/>
        <v>29.8</v>
      </c>
      <c r="Y209" s="71" t="str">
        <f t="shared" si="61"/>
        <v>B1</v>
      </c>
      <c r="Z209" s="71">
        <f t="shared" si="62"/>
        <v>36.299999999999997</v>
      </c>
      <c r="AA209" s="71" t="str">
        <f t="shared" si="63"/>
        <v>C1</v>
      </c>
      <c r="AB209" s="57">
        <f t="shared" si="64"/>
        <v>66.099999999999994</v>
      </c>
      <c r="AC209" s="71" t="str">
        <f t="shared" si="65"/>
        <v>B2</v>
      </c>
      <c r="AD209" s="56">
        <v>7</v>
      </c>
      <c r="AE209" s="5"/>
      <c r="AF209" s="19"/>
      <c r="AG209" s="30"/>
    </row>
    <row r="210" spans="1:33">
      <c r="A210" s="28"/>
      <c r="B210" s="17"/>
      <c r="C210" s="6"/>
      <c r="D210" s="35" t="s">
        <v>18</v>
      </c>
      <c r="E210" s="94"/>
      <c r="F210" s="3">
        <v>9</v>
      </c>
      <c r="G210" s="62" t="s">
        <v>36</v>
      </c>
      <c r="H210" s="3">
        <v>8</v>
      </c>
      <c r="I210" s="3" t="s">
        <v>37</v>
      </c>
      <c r="J210" s="3">
        <v>25.8</v>
      </c>
      <c r="K210" s="3" t="s">
        <v>36</v>
      </c>
      <c r="L210" s="71">
        <f t="shared" si="56"/>
        <v>42.8</v>
      </c>
      <c r="M210" s="71" t="str">
        <f t="shared" si="57"/>
        <v>A2</v>
      </c>
      <c r="N210" s="98"/>
      <c r="O210" s="53">
        <v>6.6</v>
      </c>
      <c r="P210" s="69" t="s">
        <v>38</v>
      </c>
      <c r="Q210" s="53">
        <v>8.1999999999999993</v>
      </c>
      <c r="R210" s="69" t="s">
        <v>36</v>
      </c>
      <c r="S210" s="57">
        <v>21.9</v>
      </c>
      <c r="T210" s="71" t="str">
        <f t="shared" si="58"/>
        <v>B1</v>
      </c>
      <c r="U210" s="71">
        <f t="shared" si="59"/>
        <v>36.699999999999996</v>
      </c>
      <c r="V210" s="71" t="str">
        <f t="shared" si="60"/>
        <v>B1</v>
      </c>
      <c r="W210" s="98"/>
      <c r="X210" s="71">
        <f t="shared" si="55"/>
        <v>31.8</v>
      </c>
      <c r="Y210" s="71" t="str">
        <f t="shared" si="61"/>
        <v>B1</v>
      </c>
      <c r="Z210" s="71">
        <f t="shared" si="62"/>
        <v>47.7</v>
      </c>
      <c r="AA210" s="71" t="str">
        <f t="shared" si="63"/>
        <v>B1</v>
      </c>
      <c r="AB210" s="57">
        <f t="shared" si="64"/>
        <v>79.5</v>
      </c>
      <c r="AC210" s="71" t="str">
        <f t="shared" si="65"/>
        <v>B1</v>
      </c>
      <c r="AD210" s="56">
        <v>8</v>
      </c>
      <c r="AE210" s="5"/>
      <c r="AF210" s="19"/>
      <c r="AG210" s="30"/>
    </row>
    <row r="211" spans="1:33">
      <c r="A211" s="28"/>
      <c r="B211" s="17"/>
      <c r="C211" s="6"/>
      <c r="D211" s="35" t="s">
        <v>33</v>
      </c>
      <c r="E211" s="94"/>
      <c r="F211" s="3"/>
      <c r="G211" s="3"/>
      <c r="H211" s="3"/>
      <c r="I211" s="3"/>
      <c r="J211" s="3">
        <v>24</v>
      </c>
      <c r="K211" s="3" t="s">
        <v>37</v>
      </c>
      <c r="L211" s="72"/>
      <c r="M211" s="72"/>
      <c r="N211" s="98"/>
      <c r="O211" s="1"/>
      <c r="P211" s="1"/>
      <c r="Q211" s="1"/>
      <c r="R211" s="1"/>
      <c r="S211" s="57">
        <v>27</v>
      </c>
      <c r="T211" s="71" t="str">
        <f t="shared" si="58"/>
        <v>A2</v>
      </c>
      <c r="U211" s="71"/>
      <c r="V211" s="71"/>
      <c r="W211" s="98"/>
      <c r="X211" s="71"/>
      <c r="Y211" s="71"/>
      <c r="Z211" s="71">
        <f t="shared" si="62"/>
        <v>51</v>
      </c>
      <c r="AA211" s="71" t="str">
        <f t="shared" si="63"/>
        <v>A2</v>
      </c>
      <c r="AB211" s="57"/>
      <c r="AC211" s="71"/>
      <c r="AD211" s="56"/>
      <c r="AE211" s="5"/>
      <c r="AF211" s="19"/>
      <c r="AG211" s="30"/>
    </row>
    <row r="212" spans="1:33">
      <c r="A212" s="28"/>
      <c r="B212" s="17"/>
      <c r="C212" s="6"/>
      <c r="D212" s="35" t="s">
        <v>19</v>
      </c>
      <c r="E212" s="94"/>
      <c r="F212" s="1"/>
      <c r="G212" s="1"/>
      <c r="H212" s="1"/>
      <c r="I212" s="1"/>
      <c r="J212" s="3">
        <v>17.399999999999999</v>
      </c>
      <c r="K212" s="3" t="s">
        <v>39</v>
      </c>
      <c r="L212" s="72"/>
      <c r="M212" s="72"/>
      <c r="N212" s="98"/>
      <c r="O212" s="1"/>
      <c r="P212" s="1"/>
      <c r="Q212" s="1"/>
      <c r="R212" s="1"/>
      <c r="S212" s="57">
        <v>30</v>
      </c>
      <c r="T212" s="71" t="str">
        <f t="shared" si="58"/>
        <v>A1</v>
      </c>
      <c r="U212" s="71"/>
      <c r="V212" s="71"/>
      <c r="W212" s="98"/>
      <c r="X212" s="71"/>
      <c r="Y212" s="71"/>
      <c r="Z212" s="71">
        <f t="shared" si="62"/>
        <v>47.4</v>
      </c>
      <c r="AA212" s="71" t="str">
        <f t="shared" si="63"/>
        <v>B1</v>
      </c>
      <c r="AB212" s="57"/>
      <c r="AC212" s="71"/>
      <c r="AD212" s="4"/>
      <c r="AE212" s="5"/>
      <c r="AF212" s="19"/>
      <c r="AG212" s="30"/>
    </row>
    <row r="213" spans="1:33">
      <c r="A213" s="28"/>
      <c r="B213" s="17"/>
      <c r="C213" s="6"/>
      <c r="D213" s="35" t="s">
        <v>117</v>
      </c>
      <c r="E213" s="94"/>
      <c r="F213" s="1"/>
      <c r="G213" s="1"/>
      <c r="H213" s="1"/>
      <c r="I213" s="1"/>
      <c r="J213" s="3">
        <v>18.600000000000001</v>
      </c>
      <c r="K213" s="3" t="s">
        <v>38</v>
      </c>
      <c r="L213" s="72"/>
      <c r="M213" s="72"/>
      <c r="N213" s="98"/>
      <c r="O213" s="1"/>
      <c r="P213" s="1"/>
      <c r="Q213" s="1"/>
      <c r="R213" s="1"/>
      <c r="S213" s="57">
        <v>19.2</v>
      </c>
      <c r="T213" s="71" t="str">
        <f t="shared" si="58"/>
        <v>B2</v>
      </c>
      <c r="U213" s="71"/>
      <c r="V213" s="71"/>
      <c r="W213" s="98"/>
      <c r="X213" s="71"/>
      <c r="Y213" s="71"/>
      <c r="Z213" s="71">
        <f t="shared" si="62"/>
        <v>37.799999999999997</v>
      </c>
      <c r="AA213" s="71" t="str">
        <f t="shared" si="63"/>
        <v>B2</v>
      </c>
      <c r="AB213" s="57"/>
      <c r="AC213" s="71"/>
      <c r="AD213" s="4"/>
      <c r="AE213" s="5"/>
      <c r="AF213" s="19"/>
      <c r="AG213" s="30"/>
    </row>
    <row r="214" spans="1:33">
      <c r="A214" s="28"/>
      <c r="B214" s="17"/>
      <c r="C214" s="6"/>
      <c r="D214" s="35"/>
      <c r="E214" s="94"/>
      <c r="F214" s="1"/>
      <c r="G214" s="1"/>
      <c r="H214" s="1"/>
      <c r="I214" s="1"/>
      <c r="J214" s="3"/>
      <c r="K214" s="3"/>
      <c r="L214" s="3"/>
      <c r="M214" s="3"/>
      <c r="N214" s="98"/>
      <c r="O214" s="1"/>
      <c r="P214" s="1"/>
      <c r="Q214" s="1"/>
      <c r="R214" s="1"/>
      <c r="S214" s="1"/>
      <c r="T214" s="1"/>
      <c r="U214" s="1"/>
      <c r="V214" s="1"/>
      <c r="W214" s="98"/>
      <c r="X214" s="1"/>
      <c r="Y214" s="1"/>
      <c r="Z214" s="1"/>
      <c r="AA214" s="1"/>
      <c r="AB214" s="1"/>
      <c r="AC214" s="1"/>
      <c r="AD214" s="4"/>
      <c r="AE214" s="5"/>
      <c r="AF214" s="19"/>
      <c r="AG214" s="30"/>
    </row>
    <row r="215" spans="1:33">
      <c r="A215" s="28"/>
      <c r="B215" s="17"/>
      <c r="C215" s="6"/>
      <c r="D215" s="104" t="s">
        <v>20</v>
      </c>
      <c r="E215" s="94"/>
      <c r="F215" s="106" t="s">
        <v>145</v>
      </c>
      <c r="G215" s="107"/>
      <c r="H215" s="110"/>
      <c r="I215" s="110"/>
      <c r="J215" s="110"/>
      <c r="K215" s="110"/>
      <c r="L215" s="110"/>
      <c r="M215" s="110"/>
      <c r="N215" s="98"/>
      <c r="O215" s="106" t="s">
        <v>146</v>
      </c>
      <c r="P215" s="107"/>
      <c r="Q215" s="110"/>
      <c r="R215" s="110"/>
      <c r="S215" s="110"/>
      <c r="T215" s="110"/>
      <c r="U215" s="110"/>
      <c r="V215" s="110"/>
      <c r="W215" s="98"/>
      <c r="X215" s="110"/>
      <c r="Y215" s="110"/>
      <c r="Z215" s="110"/>
      <c r="AA215" s="110"/>
      <c r="AB215" s="112"/>
      <c r="AC215" s="113"/>
      <c r="AD215" s="116"/>
      <c r="AE215" s="5"/>
      <c r="AF215" s="19"/>
      <c r="AG215" s="30"/>
    </row>
    <row r="216" spans="1:33" ht="15.75" thickBot="1">
      <c r="A216" s="28"/>
      <c r="B216" s="17"/>
      <c r="C216" s="6"/>
      <c r="D216" s="105"/>
      <c r="E216" s="95"/>
      <c r="F216" s="108"/>
      <c r="G216" s="109"/>
      <c r="H216" s="111"/>
      <c r="I216" s="111"/>
      <c r="J216" s="111"/>
      <c r="K216" s="111"/>
      <c r="L216" s="111"/>
      <c r="M216" s="111"/>
      <c r="N216" s="99"/>
      <c r="O216" s="108"/>
      <c r="P216" s="109"/>
      <c r="Q216" s="111"/>
      <c r="R216" s="111"/>
      <c r="S216" s="111"/>
      <c r="T216" s="111"/>
      <c r="U216" s="111"/>
      <c r="V216" s="111"/>
      <c r="W216" s="99"/>
      <c r="X216" s="111"/>
      <c r="Y216" s="111"/>
      <c r="Z216" s="111"/>
      <c r="AA216" s="111"/>
      <c r="AB216" s="114"/>
      <c r="AC216" s="115"/>
      <c r="AD216" s="117"/>
      <c r="AE216" s="5"/>
      <c r="AF216" s="19"/>
      <c r="AG216" s="30"/>
    </row>
    <row r="217" spans="1:33" ht="15.75" thickBot="1">
      <c r="A217" s="28"/>
      <c r="B217" s="17"/>
      <c r="C217" s="7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12"/>
      <c r="AF217" s="19"/>
      <c r="AG217" s="30"/>
    </row>
    <row r="218" spans="1:33">
      <c r="A218" s="28"/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9"/>
      <c r="AG218" s="30"/>
    </row>
    <row r="219" spans="1:33">
      <c r="A219" s="28"/>
      <c r="B219" s="17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9"/>
      <c r="AG219" s="30"/>
    </row>
    <row r="220" spans="1:33">
      <c r="A220" s="28"/>
      <c r="B220" s="17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79" t="s">
        <v>126</v>
      </c>
      <c r="S220" s="79"/>
      <c r="T220" s="79"/>
      <c r="U220" s="79"/>
      <c r="V220" s="79"/>
      <c r="W220" s="18"/>
      <c r="X220" s="18"/>
      <c r="Y220" s="18"/>
      <c r="Z220" s="79"/>
      <c r="AA220" s="79"/>
      <c r="AB220" s="79"/>
      <c r="AC220" s="22"/>
      <c r="AD220" s="80"/>
      <c r="AE220" s="80"/>
      <c r="AF220" s="81"/>
      <c r="AG220" s="30"/>
    </row>
    <row r="221" spans="1:33">
      <c r="A221" s="28"/>
      <c r="B221" s="17"/>
      <c r="C221" s="18"/>
      <c r="D221" s="82" t="s">
        <v>26</v>
      </c>
      <c r="E221" s="82"/>
      <c r="F221" s="82"/>
      <c r="G221" s="82"/>
      <c r="H221" s="18"/>
      <c r="I221" s="82" t="s">
        <v>26</v>
      </c>
      <c r="J221" s="82"/>
      <c r="K221" s="82"/>
      <c r="L221" s="82"/>
      <c r="M221" s="82"/>
      <c r="N221" s="18"/>
      <c r="O221" s="18"/>
      <c r="P221" s="18"/>
      <c r="Q221" s="18"/>
      <c r="R221" s="82" t="s">
        <v>27</v>
      </c>
      <c r="S221" s="82"/>
      <c r="T221" s="82"/>
      <c r="U221" s="82"/>
      <c r="V221" s="82"/>
      <c r="W221" s="18"/>
      <c r="X221" s="18"/>
      <c r="Y221" s="18"/>
      <c r="Z221" s="83" t="s">
        <v>27</v>
      </c>
      <c r="AA221" s="83"/>
      <c r="AB221" s="83"/>
      <c r="AC221" s="83"/>
      <c r="AD221" s="18"/>
      <c r="AE221" s="18"/>
      <c r="AF221" s="19"/>
      <c r="AG221" s="30"/>
    </row>
    <row r="222" spans="1:33">
      <c r="A222" s="28"/>
      <c r="B222" s="17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30"/>
    </row>
    <row r="223" spans="1:33">
      <c r="A223" s="28"/>
      <c r="B223" s="17"/>
      <c r="C223" s="18"/>
      <c r="D223" s="22" t="s">
        <v>29</v>
      </c>
      <c r="E223" s="22"/>
      <c r="F223" s="22"/>
      <c r="G223" s="22"/>
      <c r="H223" s="22"/>
      <c r="I223" s="80" t="s">
        <v>24</v>
      </c>
      <c r="J223" s="80"/>
      <c r="K223" s="80"/>
      <c r="L223" s="80"/>
      <c r="M223" s="80"/>
      <c r="N223" s="80"/>
      <c r="O223" s="80"/>
      <c r="P223" s="22"/>
      <c r="Q223" s="22"/>
      <c r="R223" s="79" t="s">
        <v>23</v>
      </c>
      <c r="S223" s="79"/>
      <c r="T223" s="79"/>
      <c r="U223" s="79"/>
      <c r="V223" s="79"/>
      <c r="W223" s="79"/>
      <c r="X223" s="22"/>
      <c r="Y223" s="79" t="s">
        <v>25</v>
      </c>
      <c r="Z223" s="79"/>
      <c r="AA223" s="79"/>
      <c r="AB223" s="79"/>
      <c r="AC223" s="79"/>
      <c r="AD223" s="79"/>
      <c r="AE223" s="18"/>
      <c r="AF223" s="19"/>
      <c r="AG223" s="30"/>
    </row>
    <row r="224" spans="1:33" ht="15.75" thickBot="1">
      <c r="A224" s="28"/>
      <c r="B224" s="23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5"/>
      <c r="AG224" s="30"/>
    </row>
    <row r="225" spans="1:33" ht="15.75" thickBot="1">
      <c r="A225" s="84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  <c r="AA225" s="85"/>
      <c r="AB225" s="85"/>
      <c r="AC225" s="85"/>
      <c r="AD225" s="85"/>
      <c r="AE225" s="85"/>
      <c r="AF225" s="85"/>
      <c r="AG225" s="86"/>
    </row>
    <row r="231" spans="1:33" ht="15.75" thickBot="1"/>
    <row r="232" spans="1:33" ht="15.75" thickBot="1">
      <c r="A232" s="27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9"/>
    </row>
    <row r="233" spans="1:33" ht="24">
      <c r="A233" s="28"/>
      <c r="B233" s="14"/>
      <c r="C233" s="15"/>
      <c r="D233" s="87" t="s">
        <v>0</v>
      </c>
      <c r="E233" s="87"/>
      <c r="F233" s="87"/>
      <c r="G233" s="87"/>
      <c r="H233" s="87"/>
      <c r="I233" s="87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87"/>
      <c r="AC233" s="87"/>
      <c r="AD233" s="87"/>
      <c r="AE233" s="15"/>
      <c r="AF233" s="16"/>
      <c r="AG233" s="30"/>
    </row>
    <row r="234" spans="1:33" ht="22.5">
      <c r="A234" s="28"/>
      <c r="B234" s="17"/>
      <c r="C234" s="18"/>
      <c r="D234" s="88" t="s">
        <v>28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18"/>
      <c r="AF234" s="19"/>
      <c r="AG234" s="30"/>
    </row>
    <row r="235" spans="1:33" ht="15.75">
      <c r="A235" s="28"/>
      <c r="B235" s="17"/>
      <c r="C235" s="18"/>
      <c r="D235" s="89" t="s">
        <v>119</v>
      </c>
      <c r="E235" s="89"/>
      <c r="F235" s="89"/>
      <c r="G235" s="89"/>
      <c r="H235" s="89"/>
      <c r="I235" s="89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  <c r="AA235" s="89"/>
      <c r="AB235" s="89"/>
      <c r="AC235" s="89"/>
      <c r="AD235" s="89"/>
      <c r="AE235" s="18"/>
      <c r="AF235" s="19"/>
      <c r="AG235" s="30"/>
    </row>
    <row r="236" spans="1:33">
      <c r="A236" s="28"/>
      <c r="B236" s="17"/>
      <c r="C236" s="18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18"/>
      <c r="AF236" s="19"/>
      <c r="AG236" s="30"/>
    </row>
    <row r="237" spans="1:33" ht="15.75">
      <c r="A237" s="28"/>
      <c r="B237" s="17"/>
      <c r="C237" s="18"/>
      <c r="D237" s="89" t="s">
        <v>77</v>
      </c>
      <c r="E237" s="89"/>
      <c r="F237" s="89"/>
      <c r="G237" s="89"/>
      <c r="H237" s="8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  <c r="AA237" s="89"/>
      <c r="AB237" s="89"/>
      <c r="AC237" s="89"/>
      <c r="AD237" s="89"/>
      <c r="AE237" s="18"/>
      <c r="AF237" s="19"/>
      <c r="AG237" s="30"/>
    </row>
    <row r="238" spans="1:33">
      <c r="A238" s="28"/>
      <c r="B238" s="17"/>
      <c r="C238" s="18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18"/>
      <c r="AF238" s="19"/>
      <c r="AG238" s="30"/>
    </row>
    <row r="239" spans="1:33" ht="15.75">
      <c r="A239" s="28"/>
      <c r="B239" s="17"/>
      <c r="C239" s="18"/>
      <c r="D239" s="89" t="s">
        <v>78</v>
      </c>
      <c r="E239" s="89"/>
      <c r="F239" s="89"/>
      <c r="G239" s="89"/>
      <c r="H239" s="8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  <c r="AA239" s="89"/>
      <c r="AB239" s="89"/>
      <c r="AC239" s="89"/>
      <c r="AD239" s="89"/>
      <c r="AE239" s="18"/>
      <c r="AF239" s="19"/>
      <c r="AG239" s="30"/>
    </row>
    <row r="240" spans="1:33" ht="16.5" thickBot="1">
      <c r="A240" s="28"/>
      <c r="B240" s="17"/>
      <c r="C240" s="18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18"/>
      <c r="AF240" s="19"/>
      <c r="AG240" s="30"/>
    </row>
    <row r="241" spans="1:33" ht="15.75" thickBot="1">
      <c r="A241" s="28"/>
      <c r="B241" s="17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1"/>
      <c r="AF241" s="19"/>
      <c r="AG241" s="30"/>
    </row>
    <row r="242" spans="1:33">
      <c r="A242" s="28"/>
      <c r="B242" s="17"/>
      <c r="C242" s="6"/>
      <c r="D242" s="90" t="s">
        <v>1</v>
      </c>
      <c r="E242" s="93"/>
      <c r="F242" s="96" t="s">
        <v>22</v>
      </c>
      <c r="G242" s="96"/>
      <c r="H242" s="96"/>
      <c r="I242" s="96"/>
      <c r="J242" s="96"/>
      <c r="K242" s="96"/>
      <c r="L242" s="96"/>
      <c r="M242" s="96"/>
      <c r="N242" s="97"/>
      <c r="O242" s="96" t="s">
        <v>2</v>
      </c>
      <c r="P242" s="96"/>
      <c r="Q242" s="96"/>
      <c r="R242" s="96"/>
      <c r="S242" s="96"/>
      <c r="T242" s="96"/>
      <c r="U242" s="96"/>
      <c r="V242" s="96"/>
      <c r="W242" s="97"/>
      <c r="X242" s="96" t="s">
        <v>3</v>
      </c>
      <c r="Y242" s="96"/>
      <c r="Z242" s="96"/>
      <c r="AA242" s="96"/>
      <c r="AB242" s="96"/>
      <c r="AC242" s="96"/>
      <c r="AD242" s="100"/>
      <c r="AE242" s="5"/>
      <c r="AF242" s="19"/>
      <c r="AG242" s="30"/>
    </row>
    <row r="243" spans="1:33">
      <c r="A243" s="28"/>
      <c r="B243" s="17"/>
      <c r="C243" s="6"/>
      <c r="D243" s="91"/>
      <c r="E243" s="94"/>
      <c r="F243" s="101" t="s">
        <v>4</v>
      </c>
      <c r="G243" s="101"/>
      <c r="H243" s="101" t="s">
        <v>5</v>
      </c>
      <c r="I243" s="101"/>
      <c r="J243" s="101" t="s">
        <v>32</v>
      </c>
      <c r="K243" s="101"/>
      <c r="L243" s="101" t="s">
        <v>7</v>
      </c>
      <c r="M243" s="101"/>
      <c r="N243" s="98"/>
      <c r="O243" s="101" t="s">
        <v>8</v>
      </c>
      <c r="P243" s="101"/>
      <c r="Q243" s="101" t="s">
        <v>9</v>
      </c>
      <c r="R243" s="101"/>
      <c r="S243" s="101" t="s">
        <v>10</v>
      </c>
      <c r="T243" s="101"/>
      <c r="U243" s="101" t="s">
        <v>7</v>
      </c>
      <c r="V243" s="101"/>
      <c r="W243" s="98"/>
      <c r="X243" s="101" t="s">
        <v>11</v>
      </c>
      <c r="Y243" s="101"/>
      <c r="Z243" s="101" t="s">
        <v>6</v>
      </c>
      <c r="AA243" s="101"/>
      <c r="AB243" s="101" t="s">
        <v>12</v>
      </c>
      <c r="AC243" s="101"/>
      <c r="AD243" s="102" t="s">
        <v>21</v>
      </c>
      <c r="AE243" s="5"/>
      <c r="AF243" s="19"/>
      <c r="AG243" s="30"/>
    </row>
    <row r="244" spans="1:33">
      <c r="A244" s="28"/>
      <c r="B244" s="17"/>
      <c r="C244" s="6"/>
      <c r="D244" s="92"/>
      <c r="E244" s="94"/>
      <c r="F244" s="2">
        <v>0.1</v>
      </c>
      <c r="G244" s="3" t="s">
        <v>13</v>
      </c>
      <c r="H244" s="2">
        <v>0.1</v>
      </c>
      <c r="I244" s="3" t="s">
        <v>13</v>
      </c>
      <c r="J244" s="2">
        <v>0.3</v>
      </c>
      <c r="K244" s="3" t="s">
        <v>13</v>
      </c>
      <c r="L244" s="2">
        <v>0.5</v>
      </c>
      <c r="M244" s="3" t="s">
        <v>13</v>
      </c>
      <c r="N244" s="98"/>
      <c r="O244" s="2">
        <v>0.1</v>
      </c>
      <c r="P244" s="3" t="s">
        <v>13</v>
      </c>
      <c r="Q244" s="2">
        <v>0.1</v>
      </c>
      <c r="R244" s="3" t="s">
        <v>13</v>
      </c>
      <c r="S244" s="2">
        <v>0.3</v>
      </c>
      <c r="T244" s="3" t="s">
        <v>13</v>
      </c>
      <c r="U244" s="2">
        <v>0.5</v>
      </c>
      <c r="V244" s="3" t="s">
        <v>13</v>
      </c>
      <c r="W244" s="98"/>
      <c r="X244" s="2">
        <v>0.4</v>
      </c>
      <c r="Y244" s="3" t="s">
        <v>13</v>
      </c>
      <c r="Z244" s="2">
        <v>0.6</v>
      </c>
      <c r="AA244" s="3" t="s">
        <v>13</v>
      </c>
      <c r="AB244" s="2">
        <v>1</v>
      </c>
      <c r="AC244" s="3" t="s">
        <v>13</v>
      </c>
      <c r="AD244" s="103"/>
      <c r="AE244" s="5"/>
      <c r="AF244" s="19"/>
      <c r="AG244" s="30"/>
    </row>
    <row r="245" spans="1:33">
      <c r="A245" s="28"/>
      <c r="B245" s="17"/>
      <c r="C245" s="6"/>
      <c r="D245" s="35" t="s">
        <v>14</v>
      </c>
      <c r="E245" s="94"/>
      <c r="F245" s="3">
        <v>8</v>
      </c>
      <c r="G245" s="62" t="s">
        <v>37</v>
      </c>
      <c r="H245" s="3">
        <v>7.2</v>
      </c>
      <c r="I245" s="3" t="s">
        <v>37</v>
      </c>
      <c r="J245" s="3">
        <v>23.4</v>
      </c>
      <c r="K245" s="3" t="s">
        <v>37</v>
      </c>
      <c r="L245" s="71">
        <f>F245+H245+J245</f>
        <v>38.599999999999994</v>
      </c>
      <c r="M245" s="71" t="str">
        <f>IF(L245&gt;=45.5,"A1",IF(L245&gt;=40.5,"A2", IF(L245&gt;=35.5,"B1",IF(L245&gt;=30.5,"B2", IF(L245&gt;=25.5,"C1",IF(L245&gt;=20.5,"C2",IF(L245&gt;=16.5,"D",IF(L245&gt;=10.5,"E1",IF(L245&gt;=10.4,"E2")))))))))</f>
        <v>B1</v>
      </c>
      <c r="N245" s="98"/>
      <c r="O245" s="72">
        <v>8.4</v>
      </c>
      <c r="P245" s="72" t="s">
        <v>36</v>
      </c>
      <c r="Q245" s="72">
        <v>7.6</v>
      </c>
      <c r="R245" s="72" t="s">
        <v>37</v>
      </c>
      <c r="S245" s="72">
        <v>25.8</v>
      </c>
      <c r="T245" s="71" t="str">
        <f>IF(S245&gt;=27.3,"A1",IF(S245&gt;=24.3,"A2", IF(S245&gt;=21.3,"B1",IF(S245&gt;=18.3,"B2", IF(S245&gt;=15.3,"C1",IF(S245&gt;=12.3,"C2",IF(S245&gt;=9.9,"D",IF(S245&gt;=6.3,"E1",IF(S245&gt;=6.2,"E2")))))))))</f>
        <v>A2</v>
      </c>
      <c r="U245" s="71">
        <f>O245+Q245+S245</f>
        <v>41.8</v>
      </c>
      <c r="V245" s="71" t="str">
        <f>IF(U245&gt;=45.5,"A1",IF(U245&gt;=40.5,"A2", IF(U245&gt;=35.5,"B1",IF(U245&gt;=30.5,"B2", IF(U245&gt;=25.5,"C1",IF(U245&gt;=20.5,"C2",IF(U245&gt;=16.5,"D",IF(U245&gt;=10.5,"E1",IF(U245&gt;=10.4,"E2")))))))))</f>
        <v>A2</v>
      </c>
      <c r="W245" s="98"/>
      <c r="X245" s="71">
        <f t="shared" ref="X245:X249" si="66">SUM(F245,H245,O245,Q245)</f>
        <v>31.200000000000003</v>
      </c>
      <c r="Y245" s="71" t="str">
        <f>IF(X245&gt;=36.4,"A1",IF(X245&gt;=32.4,"A2", IF(X245&gt;=28.4,"B1",IF(X245&gt;=24.4,"B2", IF(X245&gt;=20.4,"C1",IF(X245&gt;=16.4,"C2",IF(X245&gt;=13.2,"D",IF(X245&gt;=8.4,"E1",IF(X245&gt;=8.3,"E2")))))))))</f>
        <v>B1</v>
      </c>
      <c r="Z245" s="71">
        <f>J245+S245</f>
        <v>49.2</v>
      </c>
      <c r="AA245" s="71" t="str">
        <f>IF(Z245&gt;=54.5,"A1",IF(Z245&gt;=48.5,"A2", IF(Z245&gt;=42.5,"B1",IF(Z245&gt;=36.5,"B2", IF(Z245&gt;=30.5,"C1",IF(Z245&gt;=24.5,"C2",IF(Z245&gt;=19.8,"D",IF(Z245&gt;=12.6,"E1",IF(Z245&gt;=12.5,"E2")))))))))</f>
        <v>A2</v>
      </c>
      <c r="AB245" s="57">
        <f>L245+U245</f>
        <v>80.399999999999991</v>
      </c>
      <c r="AC245" s="71" t="str">
        <f>IF(AB245&gt;=91,"A1",IF(AB245&gt;=81,"A2", IF(AB245&gt;=71,"B1",IF(AB245&gt;=61,"B2", IF(AB245&gt;=51,"C1",IF(AB245&gt;=41,"C2",IF(AB245&gt;=33,"D",IF(AB245&gt;=21,"E1",IF(AB245&gt;=20,"E2")))))))))</f>
        <v>B1</v>
      </c>
      <c r="AD245" s="56">
        <v>9</v>
      </c>
      <c r="AE245" s="5"/>
      <c r="AF245" s="19"/>
      <c r="AG245" s="30"/>
    </row>
    <row r="246" spans="1:33">
      <c r="A246" s="28"/>
      <c r="B246" s="17"/>
      <c r="C246" s="6"/>
      <c r="D246" s="35" t="s">
        <v>15</v>
      </c>
      <c r="E246" s="94"/>
      <c r="F246" s="3">
        <v>9.8000000000000007</v>
      </c>
      <c r="G246" s="62" t="s">
        <v>35</v>
      </c>
      <c r="H246" s="3">
        <v>9</v>
      </c>
      <c r="I246" s="3" t="s">
        <v>36</v>
      </c>
      <c r="J246" s="3">
        <v>29.1</v>
      </c>
      <c r="K246" s="3" t="s">
        <v>35</v>
      </c>
      <c r="L246" s="71">
        <f t="shared" ref="L246:L249" si="67">F246+H246+J246</f>
        <v>47.900000000000006</v>
      </c>
      <c r="M246" s="71" t="str">
        <f t="shared" ref="M246:M249" si="68">IF(L246&gt;=45.5,"A1",IF(L246&gt;=40.5,"A2", IF(L246&gt;=35.5,"B1",IF(L246&gt;=30.5,"B2", IF(L246&gt;=25.5,"C1",IF(L246&gt;=20.5,"C2",IF(L246&gt;=16.5,"D",IF(L246&gt;=10.5,"E1",IF(L246&gt;=10.4,"E2")))))))))</f>
        <v>A1</v>
      </c>
      <c r="N246" s="98"/>
      <c r="O246" s="72">
        <v>10</v>
      </c>
      <c r="P246" s="72" t="s">
        <v>35</v>
      </c>
      <c r="Q246" s="72">
        <v>8.6</v>
      </c>
      <c r="R246" s="72" t="s">
        <v>36</v>
      </c>
      <c r="S246" s="72">
        <v>28.5</v>
      </c>
      <c r="T246" s="71" t="str">
        <f t="shared" ref="T246:T252" si="69">IF(S246&gt;=27.3,"A1",IF(S246&gt;=24.3,"A2", IF(S246&gt;=21.3,"B1",IF(S246&gt;=18.3,"B2", IF(S246&gt;=15.3,"C1",IF(S246&gt;=12.3,"C2",IF(S246&gt;=9.9,"D",IF(S246&gt;=6.3,"E1",IF(S246&gt;=6.2,"E2")))))))))</f>
        <v>A1</v>
      </c>
      <c r="U246" s="71">
        <f t="shared" ref="U246:U249" si="70">O246+Q246+S246</f>
        <v>47.1</v>
      </c>
      <c r="V246" s="71" t="str">
        <f t="shared" ref="V246:V249" si="71">IF(U246&gt;=45.5,"A1",IF(U246&gt;=40.5,"A2", IF(U246&gt;=35.5,"B1",IF(U246&gt;=30.5,"B2", IF(U246&gt;=25.5,"C1",IF(U246&gt;=20.5,"C2",IF(U246&gt;=16.5,"D",IF(U246&gt;=10.5,"E1",IF(U246&gt;=10.4,"E2")))))))))</f>
        <v>A1</v>
      </c>
      <c r="W246" s="98"/>
      <c r="X246" s="71">
        <f t="shared" si="66"/>
        <v>37.4</v>
      </c>
      <c r="Y246" s="71" t="str">
        <f t="shared" ref="Y246:Y249" si="72">IF(X246&gt;=36.4,"A1",IF(X246&gt;=32.4,"A2", IF(X246&gt;=28.4,"B1",IF(X246&gt;=24.4,"B2", IF(X246&gt;=20.4,"C1",IF(X246&gt;=16.4,"C2",IF(X246&gt;=13.2,"D",IF(X246&gt;=8.4,"E1",IF(X246&gt;=8.3,"E2")))))))))</f>
        <v>A1</v>
      </c>
      <c r="Z246" s="71">
        <f t="shared" ref="Z246:Z252" si="73">J246+S246</f>
        <v>57.6</v>
      </c>
      <c r="AA246" s="71" t="str">
        <f t="shared" ref="AA246:AA252" si="74">IF(Z246&gt;=54.5,"A1",IF(Z246&gt;=48.5,"A2", IF(Z246&gt;=42.5,"B1",IF(Z246&gt;=36.5,"B2", IF(Z246&gt;=30.5,"C1",IF(Z246&gt;=24.5,"C2",IF(Z246&gt;=19.8,"D",IF(Z246&gt;=12.6,"E1",IF(Z246&gt;=12.5,"E2")))))))))</f>
        <v>A1</v>
      </c>
      <c r="AB246" s="57">
        <f t="shared" ref="AB246:AB249" si="75">L246+U246</f>
        <v>95</v>
      </c>
      <c r="AC246" s="71" t="str">
        <f t="shared" ref="AC246:AC249" si="76">IF(AB246&gt;=91,"A1",IF(AB246&gt;=81,"A2", IF(AB246&gt;=71,"B1",IF(AB246&gt;=61,"B2", IF(AB246&gt;=51,"C1",IF(AB246&gt;=41,"C2",IF(AB246&gt;=33,"D",IF(AB246&gt;=21,"E1",IF(AB246&gt;=20,"E2")))))))))</f>
        <v>A1</v>
      </c>
      <c r="AD246" s="56">
        <v>10</v>
      </c>
      <c r="AE246" s="5"/>
      <c r="AF246" s="19"/>
      <c r="AG246" s="30"/>
    </row>
    <row r="247" spans="1:33">
      <c r="A247" s="28"/>
      <c r="B247" s="17"/>
      <c r="C247" s="6"/>
      <c r="D247" s="35" t="s">
        <v>16</v>
      </c>
      <c r="E247" s="94"/>
      <c r="F247" s="3">
        <v>9.8000000000000007</v>
      </c>
      <c r="G247" s="62" t="s">
        <v>35</v>
      </c>
      <c r="H247" s="3">
        <v>10</v>
      </c>
      <c r="I247" s="3" t="s">
        <v>35</v>
      </c>
      <c r="J247" s="3">
        <v>29.4</v>
      </c>
      <c r="K247" s="3" t="s">
        <v>35</v>
      </c>
      <c r="L247" s="71">
        <f t="shared" si="67"/>
        <v>49.2</v>
      </c>
      <c r="M247" s="71" t="str">
        <f t="shared" si="68"/>
        <v>A1</v>
      </c>
      <c r="N247" s="98"/>
      <c r="O247" s="72">
        <v>9.8000000000000007</v>
      </c>
      <c r="P247" s="72" t="s">
        <v>35</v>
      </c>
      <c r="Q247" s="72">
        <v>9.6</v>
      </c>
      <c r="R247" s="72" t="s">
        <v>35</v>
      </c>
      <c r="S247" s="72">
        <v>25.5</v>
      </c>
      <c r="T247" s="71" t="str">
        <f t="shared" si="69"/>
        <v>A2</v>
      </c>
      <c r="U247" s="71">
        <f t="shared" si="70"/>
        <v>44.9</v>
      </c>
      <c r="V247" s="71" t="str">
        <f t="shared" si="71"/>
        <v>A2</v>
      </c>
      <c r="W247" s="98"/>
      <c r="X247" s="71">
        <f t="shared" si="66"/>
        <v>39.200000000000003</v>
      </c>
      <c r="Y247" s="71" t="str">
        <f t="shared" si="72"/>
        <v>A1</v>
      </c>
      <c r="Z247" s="71">
        <f t="shared" si="73"/>
        <v>54.9</v>
      </c>
      <c r="AA247" s="71" t="str">
        <f t="shared" si="74"/>
        <v>A1</v>
      </c>
      <c r="AB247" s="57">
        <f t="shared" si="75"/>
        <v>94.1</v>
      </c>
      <c r="AC247" s="71" t="str">
        <f t="shared" si="76"/>
        <v>A1</v>
      </c>
      <c r="AD247" s="56">
        <v>10</v>
      </c>
      <c r="AE247" s="5"/>
      <c r="AF247" s="19"/>
      <c r="AG247" s="30"/>
    </row>
    <row r="248" spans="1:33">
      <c r="A248" s="28"/>
      <c r="B248" s="17"/>
      <c r="C248" s="6"/>
      <c r="D248" s="35" t="s">
        <v>45</v>
      </c>
      <c r="E248" s="94"/>
      <c r="F248" s="3">
        <v>7.6</v>
      </c>
      <c r="G248" s="62" t="s">
        <v>37</v>
      </c>
      <c r="H248" s="3">
        <v>6.8</v>
      </c>
      <c r="I248" s="3" t="s">
        <v>38</v>
      </c>
      <c r="J248" s="3">
        <v>18</v>
      </c>
      <c r="K248" s="3" t="s">
        <v>39</v>
      </c>
      <c r="L248" s="71">
        <f t="shared" si="67"/>
        <v>32.4</v>
      </c>
      <c r="M248" s="71" t="str">
        <f t="shared" si="68"/>
        <v>B2</v>
      </c>
      <c r="N248" s="98"/>
      <c r="O248" s="72">
        <v>7.8</v>
      </c>
      <c r="P248" s="72" t="s">
        <v>37</v>
      </c>
      <c r="Q248" s="72">
        <v>8</v>
      </c>
      <c r="R248" s="72" t="s">
        <v>37</v>
      </c>
      <c r="S248" s="72">
        <v>26.7</v>
      </c>
      <c r="T248" s="71" t="str">
        <f t="shared" si="69"/>
        <v>A2</v>
      </c>
      <c r="U248" s="71">
        <f t="shared" si="70"/>
        <v>42.5</v>
      </c>
      <c r="V248" s="71" t="str">
        <f t="shared" si="71"/>
        <v>A2</v>
      </c>
      <c r="W248" s="98"/>
      <c r="X248" s="71">
        <f t="shared" si="66"/>
        <v>30.2</v>
      </c>
      <c r="Y248" s="71" t="str">
        <f t="shared" si="72"/>
        <v>B1</v>
      </c>
      <c r="Z248" s="71">
        <f t="shared" si="73"/>
        <v>44.7</v>
      </c>
      <c r="AA248" s="71" t="str">
        <f t="shared" si="74"/>
        <v>B1</v>
      </c>
      <c r="AB248" s="57">
        <f t="shared" si="75"/>
        <v>74.900000000000006</v>
      </c>
      <c r="AC248" s="71" t="str">
        <f t="shared" si="76"/>
        <v>B1</v>
      </c>
      <c r="AD248" s="56">
        <v>8</v>
      </c>
      <c r="AE248" s="5"/>
      <c r="AF248" s="19"/>
      <c r="AG248" s="30"/>
    </row>
    <row r="249" spans="1:33">
      <c r="A249" s="28"/>
      <c r="B249" s="17"/>
      <c r="C249" s="6"/>
      <c r="D249" s="35" t="s">
        <v>18</v>
      </c>
      <c r="E249" s="94"/>
      <c r="F249" s="3">
        <v>8.8000000000000007</v>
      </c>
      <c r="G249" s="62" t="s">
        <v>36</v>
      </c>
      <c r="H249" s="3">
        <v>8.4</v>
      </c>
      <c r="I249" s="3" t="s">
        <v>36</v>
      </c>
      <c r="J249" s="3">
        <v>28.8</v>
      </c>
      <c r="K249" s="3" t="s">
        <v>35</v>
      </c>
      <c r="L249" s="71">
        <f t="shared" si="67"/>
        <v>46</v>
      </c>
      <c r="M249" s="71" t="str">
        <f t="shared" si="68"/>
        <v>A1</v>
      </c>
      <c r="N249" s="98"/>
      <c r="O249" s="72">
        <v>8</v>
      </c>
      <c r="P249" s="72" t="s">
        <v>37</v>
      </c>
      <c r="Q249" s="72">
        <v>8.4</v>
      </c>
      <c r="R249" s="72" t="s">
        <v>36</v>
      </c>
      <c r="S249" s="72">
        <v>27.6</v>
      </c>
      <c r="T249" s="71" t="str">
        <f t="shared" si="69"/>
        <v>A1</v>
      </c>
      <c r="U249" s="71">
        <f t="shared" si="70"/>
        <v>44</v>
      </c>
      <c r="V249" s="71" t="str">
        <f t="shared" si="71"/>
        <v>A2</v>
      </c>
      <c r="W249" s="98"/>
      <c r="X249" s="71">
        <f t="shared" si="66"/>
        <v>33.6</v>
      </c>
      <c r="Y249" s="71" t="str">
        <f t="shared" si="72"/>
        <v>A2</v>
      </c>
      <c r="Z249" s="71">
        <f t="shared" si="73"/>
        <v>56.400000000000006</v>
      </c>
      <c r="AA249" s="71" t="str">
        <f t="shared" si="74"/>
        <v>A1</v>
      </c>
      <c r="AB249" s="57">
        <f t="shared" si="75"/>
        <v>90</v>
      </c>
      <c r="AC249" s="71" t="str">
        <f t="shared" si="76"/>
        <v>A2</v>
      </c>
      <c r="AD249" s="56">
        <v>9</v>
      </c>
      <c r="AE249" s="5"/>
      <c r="AF249" s="19"/>
      <c r="AG249" s="30"/>
    </row>
    <row r="250" spans="1:33">
      <c r="A250" s="28"/>
      <c r="B250" s="17"/>
      <c r="C250" s="6"/>
      <c r="D250" s="35" t="s">
        <v>33</v>
      </c>
      <c r="E250" s="94"/>
      <c r="F250" s="1"/>
      <c r="G250" s="1"/>
      <c r="H250" s="1"/>
      <c r="I250" s="1"/>
      <c r="J250" s="3">
        <v>29.4</v>
      </c>
      <c r="K250" s="3" t="s">
        <v>35</v>
      </c>
      <c r="L250" s="72"/>
      <c r="M250" s="72"/>
      <c r="N250" s="98"/>
      <c r="O250" s="72"/>
      <c r="P250" s="72"/>
      <c r="Q250" s="72"/>
      <c r="R250" s="72"/>
      <c r="S250" s="72">
        <v>26.4</v>
      </c>
      <c r="T250" s="71" t="str">
        <f t="shared" si="69"/>
        <v>A2</v>
      </c>
      <c r="U250" s="71"/>
      <c r="V250" s="71"/>
      <c r="W250" s="98"/>
      <c r="X250" s="71"/>
      <c r="Y250" s="71"/>
      <c r="Z250" s="71">
        <f t="shared" si="73"/>
        <v>55.8</v>
      </c>
      <c r="AA250" s="71" t="str">
        <f t="shared" si="74"/>
        <v>A1</v>
      </c>
      <c r="AB250" s="57"/>
      <c r="AC250" s="71"/>
      <c r="AD250" s="58"/>
      <c r="AE250" s="5"/>
      <c r="AF250" s="19"/>
      <c r="AG250" s="30"/>
    </row>
    <row r="251" spans="1:33">
      <c r="A251" s="28"/>
      <c r="B251" s="17"/>
      <c r="C251" s="6"/>
      <c r="D251" s="35" t="s">
        <v>19</v>
      </c>
      <c r="E251" s="94"/>
      <c r="F251" s="1"/>
      <c r="G251" s="1"/>
      <c r="H251" s="1"/>
      <c r="I251" s="1"/>
      <c r="J251" s="3">
        <v>28.2</v>
      </c>
      <c r="K251" s="3" t="s">
        <v>35</v>
      </c>
      <c r="L251" s="72"/>
      <c r="M251" s="72"/>
      <c r="N251" s="98"/>
      <c r="O251" s="73"/>
      <c r="P251" s="73"/>
      <c r="Q251" s="73"/>
      <c r="R251" s="73"/>
      <c r="S251" s="73">
        <v>30</v>
      </c>
      <c r="T251" s="71" t="str">
        <f t="shared" si="69"/>
        <v>A1</v>
      </c>
      <c r="U251" s="71"/>
      <c r="V251" s="71"/>
      <c r="W251" s="98"/>
      <c r="X251" s="71"/>
      <c r="Y251" s="71"/>
      <c r="Z251" s="71">
        <f t="shared" si="73"/>
        <v>58.2</v>
      </c>
      <c r="AA251" s="71" t="str">
        <f t="shared" si="74"/>
        <v>A1</v>
      </c>
      <c r="AB251" s="57"/>
      <c r="AC251" s="71"/>
      <c r="AD251" s="4"/>
      <c r="AE251" s="5"/>
      <c r="AF251" s="19"/>
      <c r="AG251" s="30"/>
    </row>
    <row r="252" spans="1:33">
      <c r="A252" s="28"/>
      <c r="B252" s="17"/>
      <c r="C252" s="6"/>
      <c r="D252" s="35" t="s">
        <v>117</v>
      </c>
      <c r="E252" s="94"/>
      <c r="F252" s="1"/>
      <c r="G252" s="1"/>
      <c r="H252" s="1"/>
      <c r="I252" s="1"/>
      <c r="J252" s="3">
        <v>21</v>
      </c>
      <c r="K252" s="3" t="s">
        <v>38</v>
      </c>
      <c r="L252" s="72"/>
      <c r="M252" s="72"/>
      <c r="N252" s="98"/>
      <c r="O252" s="73"/>
      <c r="P252" s="73"/>
      <c r="Q252" s="73"/>
      <c r="R252" s="73"/>
      <c r="S252" s="73">
        <v>27</v>
      </c>
      <c r="T252" s="71" t="str">
        <f t="shared" si="69"/>
        <v>A2</v>
      </c>
      <c r="U252" s="71"/>
      <c r="V252" s="71"/>
      <c r="W252" s="98"/>
      <c r="X252" s="71"/>
      <c r="Y252" s="71"/>
      <c r="Z252" s="71">
        <f t="shared" si="73"/>
        <v>48</v>
      </c>
      <c r="AA252" s="71" t="str">
        <f t="shared" si="74"/>
        <v>B1</v>
      </c>
      <c r="AB252" s="57"/>
      <c r="AC252" s="71"/>
      <c r="AD252" s="4"/>
      <c r="AE252" s="5"/>
      <c r="AF252" s="19"/>
      <c r="AG252" s="30"/>
    </row>
    <row r="253" spans="1:33">
      <c r="A253" s="28"/>
      <c r="B253" s="17"/>
      <c r="C253" s="6"/>
      <c r="D253" s="35"/>
      <c r="E253" s="94"/>
      <c r="F253" s="1"/>
      <c r="G253" s="1"/>
      <c r="H253" s="1"/>
      <c r="I253" s="1"/>
      <c r="J253" s="3"/>
      <c r="K253" s="3"/>
      <c r="L253" s="3"/>
      <c r="M253" s="3"/>
      <c r="N253" s="98"/>
      <c r="O253" s="73"/>
      <c r="P253" s="73"/>
      <c r="Q253" s="73"/>
      <c r="R253" s="73"/>
      <c r="S253" s="73"/>
      <c r="T253" s="1"/>
      <c r="U253" s="1"/>
      <c r="V253" s="1"/>
      <c r="W253" s="98"/>
      <c r="X253" s="1"/>
      <c r="Y253" s="1"/>
      <c r="Z253" s="1"/>
      <c r="AA253" s="1"/>
      <c r="AB253" s="1"/>
      <c r="AC253" s="1"/>
      <c r="AD253" s="4"/>
      <c r="AE253" s="5"/>
      <c r="AF253" s="19"/>
      <c r="AG253" s="30"/>
    </row>
    <row r="254" spans="1:33">
      <c r="A254" s="28"/>
      <c r="B254" s="17"/>
      <c r="C254" s="6"/>
      <c r="D254" s="104" t="s">
        <v>20</v>
      </c>
      <c r="E254" s="94"/>
      <c r="F254" s="106" t="s">
        <v>147</v>
      </c>
      <c r="G254" s="107"/>
      <c r="H254" s="110"/>
      <c r="I254" s="110"/>
      <c r="J254" s="120"/>
      <c r="K254" s="120"/>
      <c r="L254" s="120"/>
      <c r="M254" s="120"/>
      <c r="N254" s="98"/>
      <c r="O254" s="106" t="s">
        <v>148</v>
      </c>
      <c r="P254" s="107"/>
      <c r="Q254" s="110"/>
      <c r="R254" s="110"/>
      <c r="S254" s="110"/>
      <c r="T254" s="110"/>
      <c r="U254" s="110"/>
      <c r="V254" s="110"/>
      <c r="W254" s="98"/>
      <c r="X254" s="110"/>
      <c r="Y254" s="110"/>
      <c r="Z254" s="110"/>
      <c r="AA254" s="110"/>
      <c r="AB254" s="112"/>
      <c r="AC254" s="113"/>
      <c r="AD254" s="116"/>
      <c r="AE254" s="5"/>
      <c r="AF254" s="19"/>
      <c r="AG254" s="30"/>
    </row>
    <row r="255" spans="1:33" ht="15.75" thickBot="1">
      <c r="A255" s="28"/>
      <c r="B255" s="17"/>
      <c r="C255" s="6"/>
      <c r="D255" s="105"/>
      <c r="E255" s="95"/>
      <c r="F255" s="108"/>
      <c r="G255" s="109"/>
      <c r="H255" s="111"/>
      <c r="I255" s="111"/>
      <c r="J255" s="121"/>
      <c r="K255" s="121"/>
      <c r="L255" s="121"/>
      <c r="M255" s="121"/>
      <c r="N255" s="99"/>
      <c r="O255" s="108"/>
      <c r="P255" s="109"/>
      <c r="Q255" s="111"/>
      <c r="R255" s="111"/>
      <c r="S255" s="111"/>
      <c r="T255" s="111"/>
      <c r="U255" s="111"/>
      <c r="V255" s="111"/>
      <c r="W255" s="99"/>
      <c r="X255" s="111"/>
      <c r="Y255" s="111"/>
      <c r="Z255" s="111"/>
      <c r="AA255" s="111"/>
      <c r="AB255" s="114"/>
      <c r="AC255" s="115"/>
      <c r="AD255" s="117"/>
      <c r="AE255" s="5"/>
      <c r="AF255" s="19"/>
      <c r="AG255" s="30"/>
    </row>
    <row r="256" spans="1:33" ht="15.75" thickBot="1">
      <c r="A256" s="28"/>
      <c r="B256" s="17"/>
      <c r="C256" s="7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12"/>
      <c r="AF256" s="19"/>
      <c r="AG256" s="30"/>
    </row>
    <row r="257" spans="1:33">
      <c r="A257" s="28"/>
      <c r="B257" s="17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9"/>
      <c r="AG257" s="30"/>
    </row>
    <row r="258" spans="1:33">
      <c r="A258" s="28"/>
      <c r="B258" s="17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9"/>
      <c r="AG258" s="30"/>
    </row>
    <row r="259" spans="1:33">
      <c r="A259" s="28"/>
      <c r="B259" s="17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79" t="s">
        <v>127</v>
      </c>
      <c r="S259" s="79"/>
      <c r="T259" s="79"/>
      <c r="U259" s="79"/>
      <c r="V259" s="79"/>
      <c r="W259" s="18"/>
      <c r="X259" s="18"/>
      <c r="Y259" s="18"/>
      <c r="Z259" s="79"/>
      <c r="AA259" s="79"/>
      <c r="AB259" s="79"/>
      <c r="AC259" s="22"/>
      <c r="AD259" s="80"/>
      <c r="AE259" s="80"/>
      <c r="AF259" s="81"/>
      <c r="AG259" s="30"/>
    </row>
    <row r="260" spans="1:33">
      <c r="A260" s="28"/>
      <c r="B260" s="17"/>
      <c r="C260" s="18"/>
      <c r="D260" s="82" t="s">
        <v>26</v>
      </c>
      <c r="E260" s="82"/>
      <c r="F260" s="82"/>
      <c r="G260" s="82"/>
      <c r="H260" s="18"/>
      <c r="I260" s="82" t="s">
        <v>26</v>
      </c>
      <c r="J260" s="82"/>
      <c r="K260" s="82"/>
      <c r="L260" s="82"/>
      <c r="M260" s="82"/>
      <c r="N260" s="18"/>
      <c r="O260" s="18"/>
      <c r="P260" s="18"/>
      <c r="Q260" s="18"/>
      <c r="R260" s="82" t="s">
        <v>27</v>
      </c>
      <c r="S260" s="82"/>
      <c r="T260" s="82"/>
      <c r="U260" s="82"/>
      <c r="V260" s="82"/>
      <c r="W260" s="18"/>
      <c r="X260" s="18"/>
      <c r="Y260" s="18"/>
      <c r="Z260" s="83" t="s">
        <v>27</v>
      </c>
      <c r="AA260" s="83"/>
      <c r="AB260" s="83"/>
      <c r="AC260" s="83"/>
      <c r="AD260" s="18"/>
      <c r="AE260" s="18"/>
      <c r="AF260" s="19"/>
      <c r="AG260" s="30"/>
    </row>
    <row r="261" spans="1:33">
      <c r="A261" s="28"/>
      <c r="B261" s="17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9"/>
      <c r="AG261" s="30"/>
    </row>
    <row r="262" spans="1:33">
      <c r="A262" s="28"/>
      <c r="B262" s="17"/>
      <c r="C262" s="18"/>
      <c r="D262" s="22" t="s">
        <v>29</v>
      </c>
      <c r="E262" s="22"/>
      <c r="F262" s="22"/>
      <c r="G262" s="22"/>
      <c r="H262" s="22"/>
      <c r="I262" s="80" t="s">
        <v>24</v>
      </c>
      <c r="J262" s="80"/>
      <c r="K262" s="80"/>
      <c r="L262" s="80"/>
      <c r="M262" s="80"/>
      <c r="N262" s="80"/>
      <c r="O262" s="80"/>
      <c r="P262" s="22"/>
      <c r="Q262" s="22"/>
      <c r="R262" s="79" t="s">
        <v>23</v>
      </c>
      <c r="S262" s="79"/>
      <c r="T262" s="79"/>
      <c r="U262" s="79"/>
      <c r="V262" s="79"/>
      <c r="W262" s="79"/>
      <c r="X262" s="22"/>
      <c r="Y262" s="79" t="s">
        <v>25</v>
      </c>
      <c r="Z262" s="79"/>
      <c r="AA262" s="79"/>
      <c r="AB262" s="79"/>
      <c r="AC262" s="79"/>
      <c r="AD262" s="79"/>
      <c r="AE262" s="18"/>
      <c r="AF262" s="19"/>
      <c r="AG262" s="30"/>
    </row>
    <row r="263" spans="1:33" ht="15.75" thickBot="1">
      <c r="A263" s="28"/>
      <c r="B263" s="23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5"/>
      <c r="AG263" s="30"/>
    </row>
    <row r="264" spans="1:33" ht="15.75" thickBot="1">
      <c r="A264" s="84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  <c r="AA264" s="85"/>
      <c r="AB264" s="85"/>
      <c r="AC264" s="85"/>
      <c r="AD264" s="85"/>
      <c r="AE264" s="85"/>
      <c r="AF264" s="85"/>
      <c r="AG264" s="86"/>
    </row>
    <row r="270" spans="1:33" ht="15.75" thickBot="1"/>
    <row r="271" spans="1:33" ht="15.75" thickBot="1">
      <c r="A271" s="27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9"/>
    </row>
    <row r="272" spans="1:33" ht="24">
      <c r="A272" s="28"/>
      <c r="B272" s="14"/>
      <c r="C272" s="15"/>
      <c r="D272" s="87" t="s">
        <v>0</v>
      </c>
      <c r="E272" s="87"/>
      <c r="F272" s="87"/>
      <c r="G272" s="87"/>
      <c r="H272" s="87"/>
      <c r="I272" s="87"/>
      <c r="J272" s="87"/>
      <c r="K272" s="87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87"/>
      <c r="AC272" s="87"/>
      <c r="AD272" s="87"/>
      <c r="AE272" s="15"/>
      <c r="AF272" s="16"/>
      <c r="AG272" s="30"/>
    </row>
    <row r="273" spans="1:33" ht="22.5">
      <c r="A273" s="28"/>
      <c r="B273" s="17"/>
      <c r="C273" s="18"/>
      <c r="D273" s="88" t="s">
        <v>28</v>
      </c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18"/>
      <c r="AF273" s="19"/>
      <c r="AG273" s="30"/>
    </row>
    <row r="274" spans="1:33" ht="15.75">
      <c r="A274" s="28"/>
      <c r="B274" s="17"/>
      <c r="C274" s="18"/>
      <c r="D274" s="89" t="s">
        <v>119</v>
      </c>
      <c r="E274" s="89"/>
      <c r="F274" s="89"/>
      <c r="G274" s="89"/>
      <c r="H274" s="89"/>
      <c r="I274" s="89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  <c r="AA274" s="89"/>
      <c r="AB274" s="89"/>
      <c r="AC274" s="89"/>
      <c r="AD274" s="89"/>
      <c r="AE274" s="18"/>
      <c r="AF274" s="19"/>
      <c r="AG274" s="30"/>
    </row>
    <row r="275" spans="1:33">
      <c r="A275" s="28"/>
      <c r="B275" s="17"/>
      <c r="C275" s="18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18"/>
      <c r="AF275" s="19"/>
      <c r="AG275" s="30"/>
    </row>
    <row r="276" spans="1:33" ht="15.75">
      <c r="A276" s="28"/>
      <c r="B276" s="17"/>
      <c r="C276" s="18"/>
      <c r="D276" s="89" t="s">
        <v>79</v>
      </c>
      <c r="E276" s="89"/>
      <c r="F276" s="89"/>
      <c r="G276" s="89"/>
      <c r="H276" s="89"/>
      <c r="I276" s="89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  <c r="AA276" s="89"/>
      <c r="AB276" s="89"/>
      <c r="AC276" s="89"/>
      <c r="AD276" s="89"/>
      <c r="AE276" s="18"/>
      <c r="AF276" s="19"/>
      <c r="AG276" s="30"/>
    </row>
    <row r="277" spans="1:33">
      <c r="A277" s="28"/>
      <c r="B277" s="17"/>
      <c r="C277" s="18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18"/>
      <c r="AF277" s="19"/>
      <c r="AG277" s="30"/>
    </row>
    <row r="278" spans="1:33" ht="15.75">
      <c r="A278" s="28"/>
      <c r="B278" s="17"/>
      <c r="C278" s="18"/>
      <c r="D278" s="89" t="s">
        <v>80</v>
      </c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  <c r="AA278" s="89"/>
      <c r="AB278" s="89"/>
      <c r="AC278" s="89"/>
      <c r="AD278" s="89"/>
      <c r="AE278" s="18"/>
      <c r="AF278" s="19"/>
      <c r="AG278" s="30"/>
    </row>
    <row r="279" spans="1:33" ht="16.5" thickBot="1">
      <c r="A279" s="28"/>
      <c r="B279" s="17"/>
      <c r="C279" s="18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18"/>
      <c r="AF279" s="19"/>
      <c r="AG279" s="30"/>
    </row>
    <row r="280" spans="1:33" ht="15.75" thickBot="1">
      <c r="A280" s="28"/>
      <c r="B280" s="17"/>
      <c r="C280" s="9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1"/>
      <c r="AF280" s="19"/>
      <c r="AG280" s="30"/>
    </row>
    <row r="281" spans="1:33">
      <c r="A281" s="28"/>
      <c r="B281" s="17"/>
      <c r="C281" s="6"/>
      <c r="D281" s="90" t="s">
        <v>1</v>
      </c>
      <c r="E281" s="93"/>
      <c r="F281" s="96" t="s">
        <v>22</v>
      </c>
      <c r="G281" s="96"/>
      <c r="H281" s="96"/>
      <c r="I281" s="96"/>
      <c r="J281" s="96"/>
      <c r="K281" s="96"/>
      <c r="L281" s="96"/>
      <c r="M281" s="96"/>
      <c r="N281" s="97"/>
      <c r="O281" s="96" t="s">
        <v>2</v>
      </c>
      <c r="P281" s="96"/>
      <c r="Q281" s="96"/>
      <c r="R281" s="96"/>
      <c r="S281" s="96"/>
      <c r="T281" s="96"/>
      <c r="U281" s="96"/>
      <c r="V281" s="96"/>
      <c r="W281" s="97"/>
      <c r="X281" s="96" t="s">
        <v>3</v>
      </c>
      <c r="Y281" s="96"/>
      <c r="Z281" s="96"/>
      <c r="AA281" s="96"/>
      <c r="AB281" s="96"/>
      <c r="AC281" s="96"/>
      <c r="AD281" s="100"/>
      <c r="AE281" s="5"/>
      <c r="AF281" s="19"/>
      <c r="AG281" s="30"/>
    </row>
    <row r="282" spans="1:33">
      <c r="A282" s="28"/>
      <c r="B282" s="17"/>
      <c r="C282" s="6"/>
      <c r="D282" s="91"/>
      <c r="E282" s="94"/>
      <c r="F282" s="101" t="s">
        <v>4</v>
      </c>
      <c r="G282" s="101"/>
      <c r="H282" s="101" t="s">
        <v>5</v>
      </c>
      <c r="I282" s="101"/>
      <c r="J282" s="101" t="s">
        <v>32</v>
      </c>
      <c r="K282" s="101"/>
      <c r="L282" s="101" t="s">
        <v>7</v>
      </c>
      <c r="M282" s="101"/>
      <c r="N282" s="98"/>
      <c r="O282" s="101" t="s">
        <v>8</v>
      </c>
      <c r="P282" s="101"/>
      <c r="Q282" s="101" t="s">
        <v>9</v>
      </c>
      <c r="R282" s="101"/>
      <c r="S282" s="101" t="s">
        <v>10</v>
      </c>
      <c r="T282" s="101"/>
      <c r="U282" s="101" t="s">
        <v>7</v>
      </c>
      <c r="V282" s="101"/>
      <c r="W282" s="98"/>
      <c r="X282" s="101" t="s">
        <v>11</v>
      </c>
      <c r="Y282" s="101"/>
      <c r="Z282" s="101" t="s">
        <v>6</v>
      </c>
      <c r="AA282" s="101"/>
      <c r="AB282" s="101" t="s">
        <v>12</v>
      </c>
      <c r="AC282" s="101"/>
      <c r="AD282" s="102" t="s">
        <v>21</v>
      </c>
      <c r="AE282" s="5"/>
      <c r="AF282" s="19"/>
      <c r="AG282" s="30"/>
    </row>
    <row r="283" spans="1:33">
      <c r="A283" s="28"/>
      <c r="B283" s="17"/>
      <c r="C283" s="6"/>
      <c r="D283" s="92"/>
      <c r="E283" s="94"/>
      <c r="F283" s="2">
        <v>0.1</v>
      </c>
      <c r="G283" s="3" t="s">
        <v>13</v>
      </c>
      <c r="H283" s="2">
        <v>0.1</v>
      </c>
      <c r="I283" s="3" t="s">
        <v>13</v>
      </c>
      <c r="J283" s="2">
        <v>0.3</v>
      </c>
      <c r="K283" s="3" t="s">
        <v>13</v>
      </c>
      <c r="L283" s="2">
        <v>0.5</v>
      </c>
      <c r="M283" s="3" t="s">
        <v>13</v>
      </c>
      <c r="N283" s="98"/>
      <c r="O283" s="2">
        <v>0.1</v>
      </c>
      <c r="P283" s="3" t="s">
        <v>13</v>
      </c>
      <c r="Q283" s="2">
        <v>0.1</v>
      </c>
      <c r="R283" s="3" t="s">
        <v>13</v>
      </c>
      <c r="S283" s="2">
        <v>0.3</v>
      </c>
      <c r="T283" s="3" t="s">
        <v>13</v>
      </c>
      <c r="U283" s="2">
        <v>0.5</v>
      </c>
      <c r="V283" s="3" t="s">
        <v>13</v>
      </c>
      <c r="W283" s="98"/>
      <c r="X283" s="2">
        <v>0.4</v>
      </c>
      <c r="Y283" s="3" t="s">
        <v>13</v>
      </c>
      <c r="Z283" s="2">
        <v>0.6</v>
      </c>
      <c r="AA283" s="3" t="s">
        <v>13</v>
      </c>
      <c r="AB283" s="2">
        <v>1</v>
      </c>
      <c r="AC283" s="3" t="s">
        <v>13</v>
      </c>
      <c r="AD283" s="103"/>
      <c r="AE283" s="5"/>
      <c r="AF283" s="19"/>
      <c r="AG283" s="30"/>
    </row>
    <row r="284" spans="1:33">
      <c r="A284" s="28"/>
      <c r="B284" s="17"/>
      <c r="C284" s="6"/>
      <c r="D284" s="35" t="s">
        <v>14</v>
      </c>
      <c r="E284" s="94"/>
      <c r="F284" s="3">
        <v>8.8000000000000007</v>
      </c>
      <c r="G284" s="62" t="s">
        <v>36</v>
      </c>
      <c r="H284" s="3">
        <v>7.2</v>
      </c>
      <c r="I284" s="3" t="s">
        <v>37</v>
      </c>
      <c r="J284" s="42">
        <v>22.2</v>
      </c>
      <c r="K284" s="42" t="s">
        <v>37</v>
      </c>
      <c r="L284" s="71">
        <f>F284+H284+J284</f>
        <v>38.200000000000003</v>
      </c>
      <c r="M284" s="71" t="str">
        <f>IF(L284&gt;=45.5,"A1",IF(L284&gt;=40.5,"A2", IF(L284&gt;=35.5,"B1",IF(L284&gt;=30.5,"B2", IF(L284&gt;=25.5,"C1",IF(L284&gt;=20.5,"C2",IF(L284&gt;=16.5,"D",IF(L284&gt;=10.5,"E1",IF(L284&gt;=10.4,"E2")))))))))</f>
        <v>B1</v>
      </c>
      <c r="N284" s="98"/>
      <c r="O284" s="53">
        <v>7.8</v>
      </c>
      <c r="P284" s="69" t="s">
        <v>37</v>
      </c>
      <c r="Q284" s="53">
        <v>8.1999999999999993</v>
      </c>
      <c r="R284" s="69" t="s">
        <v>37</v>
      </c>
      <c r="S284" s="57">
        <v>21.9</v>
      </c>
      <c r="T284" s="71" t="str">
        <f>IF(S284&gt;=27.3,"A1",IF(S284&gt;=24.3,"A2", IF(S284&gt;=21.3,"B1",IF(S284&gt;=18.3,"B2", IF(S284&gt;=15.3,"C1",IF(S284&gt;=12.3,"C2",IF(S284&gt;=9.9,"D",IF(S284&gt;=6.3,"E1",IF(S284&gt;=6.2,"E2")))))))))</f>
        <v>B1</v>
      </c>
      <c r="U284" s="71">
        <f>O284+Q284+S284</f>
        <v>37.9</v>
      </c>
      <c r="V284" s="71" t="str">
        <f>IF(U284&gt;=45.5,"A1",IF(U284&gt;=40.5,"A2", IF(U284&gt;=35.5,"B1",IF(U284&gt;=30.5,"B2", IF(U284&gt;=25.5,"C1",IF(U284&gt;=20.5,"C2",IF(U284&gt;=16.5,"D",IF(U284&gt;=10.5,"E1",IF(U284&gt;=10.4,"E2")))))))))</f>
        <v>B1</v>
      </c>
      <c r="W284" s="98"/>
      <c r="X284" s="71">
        <f t="shared" ref="X284:X288" si="77">SUM(F284,H284,O284,Q284)</f>
        <v>32</v>
      </c>
      <c r="Y284" s="71" t="str">
        <f>IF(X284&gt;=36.4,"A1",IF(X284&gt;=32.4,"A2", IF(X284&gt;=28.4,"B1",IF(X284&gt;=24.4,"B2", IF(X284&gt;=20.4,"C1",IF(X284&gt;=16.4,"C2",IF(X284&gt;=13.2,"D",IF(X284&gt;=8.4,"E1",IF(X284&gt;=8.3,"E2")))))))))</f>
        <v>B1</v>
      </c>
      <c r="Z284" s="71">
        <f>J284+S284</f>
        <v>44.099999999999994</v>
      </c>
      <c r="AA284" s="71" t="str">
        <f>IF(Z284&gt;=54.5,"A1",IF(Z284&gt;=48.5,"A2", IF(Z284&gt;=42.5,"B1",IF(Z284&gt;=36.5,"B2", IF(Z284&gt;=30.5,"C1",IF(Z284&gt;=24.5,"C2",IF(Z284&gt;=19.8,"D",IF(Z284&gt;=12.6,"E1",IF(Z284&gt;=12.5,"E2")))))))))</f>
        <v>B1</v>
      </c>
      <c r="AB284" s="57">
        <f>L284+U284</f>
        <v>76.099999999999994</v>
      </c>
      <c r="AC284" s="71" t="str">
        <f>IF(AB284&gt;=91,"A1",IF(AB284&gt;=81,"A2", IF(AB284&gt;=71,"B1",IF(AB284&gt;=61,"B2", IF(AB284&gt;=51,"C1",IF(AB284&gt;=41,"C2",IF(AB284&gt;=33,"D",IF(AB284&gt;=21,"E1",IF(AB284&gt;=20,"E2")))))))))</f>
        <v>B1</v>
      </c>
      <c r="AD284" s="56">
        <v>8</v>
      </c>
      <c r="AE284" s="5"/>
      <c r="AF284" s="19"/>
      <c r="AG284" s="30"/>
    </row>
    <row r="285" spans="1:33">
      <c r="A285" s="28"/>
      <c r="B285" s="17"/>
      <c r="C285" s="6"/>
      <c r="D285" s="35" t="s">
        <v>15</v>
      </c>
      <c r="E285" s="94"/>
      <c r="F285" s="3">
        <v>7.7</v>
      </c>
      <c r="G285" s="62" t="s">
        <v>37</v>
      </c>
      <c r="H285" s="3">
        <v>8.8000000000000007</v>
      </c>
      <c r="I285" s="3" t="s">
        <v>36</v>
      </c>
      <c r="J285" s="42">
        <v>28.5</v>
      </c>
      <c r="K285" s="42" t="s">
        <v>35</v>
      </c>
      <c r="L285" s="71">
        <f t="shared" ref="L285:L288" si="78">F285+H285+J285</f>
        <v>45</v>
      </c>
      <c r="M285" s="71" t="str">
        <f t="shared" ref="M285:M288" si="79">IF(L285&gt;=45.5,"A1",IF(L285&gt;=40.5,"A2", IF(L285&gt;=35.5,"B1",IF(L285&gt;=30.5,"B2", IF(L285&gt;=25.5,"C1",IF(L285&gt;=20.5,"C2",IF(L285&gt;=16.5,"D",IF(L285&gt;=10.5,"E1",IF(L285&gt;=10.4,"E2")))))))))</f>
        <v>A2</v>
      </c>
      <c r="N285" s="98"/>
      <c r="O285" s="53">
        <v>10</v>
      </c>
      <c r="P285" s="69" t="s">
        <v>35</v>
      </c>
      <c r="Q285" s="53">
        <v>9.4</v>
      </c>
      <c r="R285" s="69" t="s">
        <v>35</v>
      </c>
      <c r="S285" s="57">
        <v>28.8</v>
      </c>
      <c r="T285" s="71" t="str">
        <f t="shared" ref="T285:T291" si="80">IF(S285&gt;=27.3,"A1",IF(S285&gt;=24.3,"A2", IF(S285&gt;=21.3,"B1",IF(S285&gt;=18.3,"B2", IF(S285&gt;=15.3,"C1",IF(S285&gt;=12.3,"C2",IF(S285&gt;=9.9,"D",IF(S285&gt;=6.3,"E1",IF(S285&gt;=6.2,"E2")))))))))</f>
        <v>A1</v>
      </c>
      <c r="U285" s="71">
        <f t="shared" ref="U285:U288" si="81">O285+Q285+S285</f>
        <v>48.2</v>
      </c>
      <c r="V285" s="71" t="str">
        <f t="shared" ref="V285:V288" si="82">IF(U285&gt;=45.5,"A1",IF(U285&gt;=40.5,"A2", IF(U285&gt;=35.5,"B1",IF(U285&gt;=30.5,"B2", IF(U285&gt;=25.5,"C1",IF(U285&gt;=20.5,"C2",IF(U285&gt;=16.5,"D",IF(U285&gt;=10.5,"E1",IF(U285&gt;=10.4,"E2")))))))))</f>
        <v>A1</v>
      </c>
      <c r="W285" s="98"/>
      <c r="X285" s="71">
        <f t="shared" si="77"/>
        <v>35.9</v>
      </c>
      <c r="Y285" s="71" t="str">
        <f t="shared" ref="Y285:Y288" si="83">IF(X285&gt;=36.4,"A1",IF(X285&gt;=32.4,"A2", IF(X285&gt;=28.4,"B1",IF(X285&gt;=24.4,"B2", IF(X285&gt;=20.4,"C1",IF(X285&gt;=16.4,"C2",IF(X285&gt;=13.2,"D",IF(X285&gt;=8.4,"E1",IF(X285&gt;=8.3,"E2")))))))))</f>
        <v>A2</v>
      </c>
      <c r="Z285" s="71">
        <f t="shared" ref="Z285:Z291" si="84">J285+S285</f>
        <v>57.3</v>
      </c>
      <c r="AA285" s="71" t="str">
        <f t="shared" ref="AA285:AA291" si="85">IF(Z285&gt;=54.5,"A1",IF(Z285&gt;=48.5,"A2", IF(Z285&gt;=42.5,"B1",IF(Z285&gt;=36.5,"B2", IF(Z285&gt;=30.5,"C1",IF(Z285&gt;=24.5,"C2",IF(Z285&gt;=19.8,"D",IF(Z285&gt;=12.6,"E1",IF(Z285&gt;=12.5,"E2")))))))))</f>
        <v>A1</v>
      </c>
      <c r="AB285" s="57">
        <f t="shared" ref="AB285:AB288" si="86">L285+U285</f>
        <v>93.2</v>
      </c>
      <c r="AC285" s="71" t="str">
        <f t="shared" ref="AC285:AC288" si="87">IF(AB285&gt;=91,"A1",IF(AB285&gt;=81,"A2", IF(AB285&gt;=71,"B1",IF(AB285&gt;=61,"B2", IF(AB285&gt;=51,"C1",IF(AB285&gt;=41,"C2",IF(AB285&gt;=33,"D",IF(AB285&gt;=21,"E1",IF(AB285&gt;=20,"E2")))))))))</f>
        <v>A1</v>
      </c>
      <c r="AD285" s="56">
        <v>10</v>
      </c>
      <c r="AE285" s="5"/>
      <c r="AF285" s="19"/>
      <c r="AG285" s="30"/>
    </row>
    <row r="286" spans="1:33">
      <c r="A286" s="28"/>
      <c r="B286" s="17"/>
      <c r="C286" s="6"/>
      <c r="D286" s="35" t="s">
        <v>16</v>
      </c>
      <c r="E286" s="94"/>
      <c r="F286" s="3">
        <v>8.4</v>
      </c>
      <c r="G286" s="62" t="s">
        <v>36</v>
      </c>
      <c r="H286" s="3">
        <v>8.1999999999999993</v>
      </c>
      <c r="I286" s="3" t="s">
        <v>36</v>
      </c>
      <c r="J286" s="42">
        <v>23.1</v>
      </c>
      <c r="K286" s="42" t="s">
        <v>37</v>
      </c>
      <c r="L286" s="71">
        <f t="shared" si="78"/>
        <v>39.700000000000003</v>
      </c>
      <c r="M286" s="71" t="str">
        <f t="shared" si="79"/>
        <v>B1</v>
      </c>
      <c r="N286" s="98"/>
      <c r="O286" s="53">
        <v>9.4</v>
      </c>
      <c r="P286" s="69" t="s">
        <v>35</v>
      </c>
      <c r="Q286" s="53">
        <v>9.6</v>
      </c>
      <c r="R286" s="69" t="s">
        <v>35</v>
      </c>
      <c r="S286" s="57">
        <v>27</v>
      </c>
      <c r="T286" s="71" t="str">
        <f t="shared" si="80"/>
        <v>A2</v>
      </c>
      <c r="U286" s="71">
        <f t="shared" si="81"/>
        <v>46</v>
      </c>
      <c r="V286" s="71" t="str">
        <f t="shared" si="82"/>
        <v>A1</v>
      </c>
      <c r="W286" s="98"/>
      <c r="X286" s="71">
        <f t="shared" si="77"/>
        <v>35.6</v>
      </c>
      <c r="Y286" s="71" t="str">
        <f t="shared" si="83"/>
        <v>A2</v>
      </c>
      <c r="Z286" s="71">
        <f t="shared" si="84"/>
        <v>50.1</v>
      </c>
      <c r="AA286" s="71" t="str">
        <f t="shared" si="85"/>
        <v>A2</v>
      </c>
      <c r="AB286" s="57">
        <f t="shared" si="86"/>
        <v>85.7</v>
      </c>
      <c r="AC286" s="71" t="str">
        <f t="shared" si="87"/>
        <v>A2</v>
      </c>
      <c r="AD286" s="56">
        <v>9</v>
      </c>
      <c r="AE286" s="5"/>
      <c r="AF286" s="19"/>
      <c r="AG286" s="30"/>
    </row>
    <row r="287" spans="1:33">
      <c r="A287" s="28"/>
      <c r="B287" s="17"/>
      <c r="C287" s="6"/>
      <c r="D287" s="35" t="s">
        <v>45</v>
      </c>
      <c r="E287" s="94"/>
      <c r="F287" s="3">
        <v>7.6</v>
      </c>
      <c r="G287" s="62" t="s">
        <v>37</v>
      </c>
      <c r="H287" s="3">
        <v>6.8</v>
      </c>
      <c r="I287" s="3" t="s">
        <v>38</v>
      </c>
      <c r="J287" s="42">
        <v>12.3</v>
      </c>
      <c r="K287" s="42" t="s">
        <v>41</v>
      </c>
      <c r="L287" s="71">
        <f t="shared" si="78"/>
        <v>26.7</v>
      </c>
      <c r="M287" s="71" t="str">
        <f t="shared" si="79"/>
        <v>C1</v>
      </c>
      <c r="N287" s="98"/>
      <c r="O287" s="53">
        <v>8</v>
      </c>
      <c r="P287" s="69" t="s">
        <v>37</v>
      </c>
      <c r="Q287" s="53">
        <v>8.6</v>
      </c>
      <c r="R287" s="69" t="s">
        <v>37</v>
      </c>
      <c r="S287" s="57">
        <v>23.4</v>
      </c>
      <c r="T287" s="71" t="str">
        <f t="shared" si="80"/>
        <v>B1</v>
      </c>
      <c r="U287" s="71">
        <f t="shared" si="81"/>
        <v>40</v>
      </c>
      <c r="V287" s="71" t="str">
        <f t="shared" si="82"/>
        <v>B1</v>
      </c>
      <c r="W287" s="98"/>
      <c r="X287" s="71">
        <f t="shared" si="77"/>
        <v>31</v>
      </c>
      <c r="Y287" s="71" t="str">
        <f t="shared" si="83"/>
        <v>B1</v>
      </c>
      <c r="Z287" s="71">
        <f t="shared" si="84"/>
        <v>35.700000000000003</v>
      </c>
      <c r="AA287" s="71" t="str">
        <f t="shared" si="85"/>
        <v>C1</v>
      </c>
      <c r="AB287" s="57">
        <f t="shared" si="86"/>
        <v>66.7</v>
      </c>
      <c r="AC287" s="71" t="str">
        <f t="shared" si="87"/>
        <v>B2</v>
      </c>
      <c r="AD287" s="56">
        <v>7</v>
      </c>
      <c r="AE287" s="5"/>
      <c r="AF287" s="19"/>
      <c r="AG287" s="30"/>
    </row>
    <row r="288" spans="1:33">
      <c r="A288" s="28"/>
      <c r="B288" s="17"/>
      <c r="C288" s="6"/>
      <c r="D288" s="35" t="s">
        <v>18</v>
      </c>
      <c r="E288" s="94"/>
      <c r="F288" s="3">
        <v>8.8000000000000007</v>
      </c>
      <c r="G288" s="62" t="s">
        <v>36</v>
      </c>
      <c r="H288" s="3">
        <v>7</v>
      </c>
      <c r="I288" s="3" t="s">
        <v>38</v>
      </c>
      <c r="J288" s="42">
        <v>27.6</v>
      </c>
      <c r="K288" s="42" t="s">
        <v>35</v>
      </c>
      <c r="L288" s="71">
        <f t="shared" si="78"/>
        <v>43.400000000000006</v>
      </c>
      <c r="M288" s="71" t="str">
        <f t="shared" si="79"/>
        <v>A2</v>
      </c>
      <c r="N288" s="98"/>
      <c r="O288" s="53">
        <v>7.6</v>
      </c>
      <c r="P288" s="69" t="s">
        <v>37</v>
      </c>
      <c r="Q288" s="53">
        <v>8</v>
      </c>
      <c r="R288" s="69" t="s">
        <v>38</v>
      </c>
      <c r="S288" s="57">
        <v>26.4</v>
      </c>
      <c r="T288" s="71" t="str">
        <f t="shared" si="80"/>
        <v>A2</v>
      </c>
      <c r="U288" s="71">
        <f t="shared" si="81"/>
        <v>42</v>
      </c>
      <c r="V288" s="71" t="str">
        <f t="shared" si="82"/>
        <v>A2</v>
      </c>
      <c r="W288" s="98"/>
      <c r="X288" s="71">
        <f t="shared" si="77"/>
        <v>31.4</v>
      </c>
      <c r="Y288" s="71" t="str">
        <f t="shared" si="83"/>
        <v>B1</v>
      </c>
      <c r="Z288" s="71">
        <f t="shared" si="84"/>
        <v>54</v>
      </c>
      <c r="AA288" s="71" t="str">
        <f t="shared" si="85"/>
        <v>A2</v>
      </c>
      <c r="AB288" s="57">
        <f t="shared" si="86"/>
        <v>85.4</v>
      </c>
      <c r="AC288" s="71" t="str">
        <f t="shared" si="87"/>
        <v>A2</v>
      </c>
      <c r="AD288" s="56">
        <v>9</v>
      </c>
      <c r="AE288" s="5"/>
      <c r="AF288" s="19"/>
      <c r="AG288" s="30"/>
    </row>
    <row r="289" spans="1:33">
      <c r="A289" s="28"/>
      <c r="B289" s="17"/>
      <c r="C289" s="6"/>
      <c r="D289" s="35" t="s">
        <v>33</v>
      </c>
      <c r="E289" s="94"/>
      <c r="F289" s="1"/>
      <c r="G289" s="1"/>
      <c r="H289" s="1"/>
      <c r="I289" s="1"/>
      <c r="J289" s="42">
        <v>25.2</v>
      </c>
      <c r="K289" s="42" t="s">
        <v>36</v>
      </c>
      <c r="L289" s="72"/>
      <c r="M289" s="72"/>
      <c r="N289" s="98"/>
      <c r="O289" s="57"/>
      <c r="P289" s="57"/>
      <c r="Q289" s="57"/>
      <c r="R289" s="57"/>
      <c r="S289" s="57">
        <v>26.4</v>
      </c>
      <c r="T289" s="71" t="str">
        <f t="shared" si="80"/>
        <v>A2</v>
      </c>
      <c r="U289" s="71"/>
      <c r="V289" s="71"/>
      <c r="W289" s="98"/>
      <c r="X289" s="71"/>
      <c r="Y289" s="71"/>
      <c r="Z289" s="71">
        <f t="shared" si="84"/>
        <v>51.599999999999994</v>
      </c>
      <c r="AA289" s="71" t="str">
        <f t="shared" si="85"/>
        <v>A2</v>
      </c>
      <c r="AB289" s="57"/>
      <c r="AC289" s="71"/>
      <c r="AD289" s="56"/>
      <c r="AE289" s="5"/>
      <c r="AF289" s="19"/>
      <c r="AG289" s="30"/>
    </row>
    <row r="290" spans="1:33">
      <c r="A290" s="28"/>
      <c r="B290" s="17"/>
      <c r="C290" s="6"/>
      <c r="D290" s="35" t="s">
        <v>19</v>
      </c>
      <c r="E290" s="94"/>
      <c r="F290" s="1"/>
      <c r="G290" s="1"/>
      <c r="H290" s="1"/>
      <c r="I290" s="1"/>
      <c r="J290" s="42">
        <v>24.6</v>
      </c>
      <c r="K290" s="42" t="s">
        <v>36</v>
      </c>
      <c r="L290" s="72"/>
      <c r="M290" s="72"/>
      <c r="N290" s="98"/>
      <c r="O290" s="1"/>
      <c r="P290" s="1"/>
      <c r="Q290" s="1"/>
      <c r="R290" s="1"/>
      <c r="S290" s="57">
        <v>27.6</v>
      </c>
      <c r="T290" s="71" t="str">
        <f t="shared" si="80"/>
        <v>A1</v>
      </c>
      <c r="U290" s="71"/>
      <c r="V290" s="71"/>
      <c r="W290" s="98"/>
      <c r="X290" s="71"/>
      <c r="Y290" s="71"/>
      <c r="Z290" s="71">
        <f t="shared" si="84"/>
        <v>52.2</v>
      </c>
      <c r="AA290" s="71" t="str">
        <f t="shared" si="85"/>
        <v>A2</v>
      </c>
      <c r="AB290" s="57"/>
      <c r="AC290" s="71"/>
      <c r="AD290" s="4"/>
      <c r="AE290" s="5"/>
      <c r="AF290" s="19"/>
      <c r="AG290" s="30"/>
    </row>
    <row r="291" spans="1:33">
      <c r="A291" s="28"/>
      <c r="B291" s="17"/>
      <c r="C291" s="6"/>
      <c r="D291" s="35" t="s">
        <v>117</v>
      </c>
      <c r="E291" s="94"/>
      <c r="F291" s="1"/>
      <c r="G291" s="1"/>
      <c r="H291" s="1"/>
      <c r="I291" s="1"/>
      <c r="J291" s="68">
        <v>23.4</v>
      </c>
      <c r="K291" s="68" t="s">
        <v>37</v>
      </c>
      <c r="L291" s="72"/>
      <c r="M291" s="72"/>
      <c r="N291" s="98"/>
      <c r="O291" s="1"/>
      <c r="P291" s="1"/>
      <c r="Q291" s="1"/>
      <c r="R291" s="1"/>
      <c r="S291" s="57">
        <v>27.6</v>
      </c>
      <c r="T291" s="71" t="str">
        <f t="shared" si="80"/>
        <v>A1</v>
      </c>
      <c r="U291" s="71"/>
      <c r="V291" s="71"/>
      <c r="W291" s="98"/>
      <c r="X291" s="71"/>
      <c r="Y291" s="71"/>
      <c r="Z291" s="71">
        <f t="shared" si="84"/>
        <v>51</v>
      </c>
      <c r="AA291" s="71" t="str">
        <f t="shared" si="85"/>
        <v>A2</v>
      </c>
      <c r="AB291" s="57"/>
      <c r="AC291" s="71"/>
      <c r="AD291" s="4"/>
      <c r="AE291" s="5"/>
      <c r="AF291" s="19"/>
      <c r="AG291" s="30"/>
    </row>
    <row r="292" spans="1:33">
      <c r="A292" s="28"/>
      <c r="B292" s="17"/>
      <c r="C292" s="6"/>
      <c r="D292" s="35"/>
      <c r="E292" s="94"/>
      <c r="F292" s="1"/>
      <c r="G292" s="1"/>
      <c r="H292" s="1"/>
      <c r="I292" s="1"/>
      <c r="J292" s="1"/>
      <c r="K292" s="1"/>
      <c r="L292" s="1"/>
      <c r="M292" s="1"/>
      <c r="N292" s="98"/>
      <c r="O292" s="1"/>
      <c r="P292" s="1"/>
      <c r="Q292" s="1"/>
      <c r="R292" s="1"/>
      <c r="S292" s="1"/>
      <c r="T292" s="1"/>
      <c r="U292" s="1"/>
      <c r="V292" s="1"/>
      <c r="W292" s="98"/>
      <c r="X292" s="1"/>
      <c r="Y292" s="1"/>
      <c r="Z292" s="1"/>
      <c r="AA292" s="1"/>
      <c r="AB292" s="1"/>
      <c r="AC292" s="1"/>
      <c r="AD292" s="4"/>
      <c r="AE292" s="5"/>
      <c r="AF292" s="19"/>
      <c r="AG292" s="30"/>
    </row>
    <row r="293" spans="1:33">
      <c r="A293" s="28"/>
      <c r="B293" s="17"/>
      <c r="C293" s="6"/>
      <c r="D293" s="104" t="s">
        <v>20</v>
      </c>
      <c r="E293" s="94"/>
      <c r="F293" s="106" t="s">
        <v>149</v>
      </c>
      <c r="G293" s="107"/>
      <c r="H293" s="110"/>
      <c r="I293" s="110"/>
      <c r="J293" s="110"/>
      <c r="K293" s="110"/>
      <c r="L293" s="110"/>
      <c r="M293" s="110"/>
      <c r="N293" s="98"/>
      <c r="O293" s="106" t="s">
        <v>150</v>
      </c>
      <c r="P293" s="107"/>
      <c r="Q293" s="110"/>
      <c r="R293" s="110"/>
      <c r="S293" s="110"/>
      <c r="T293" s="110"/>
      <c r="U293" s="110"/>
      <c r="V293" s="110"/>
      <c r="W293" s="98"/>
      <c r="X293" s="110"/>
      <c r="Y293" s="110"/>
      <c r="Z293" s="110"/>
      <c r="AA293" s="110"/>
      <c r="AB293" s="112"/>
      <c r="AC293" s="113"/>
      <c r="AD293" s="116"/>
      <c r="AE293" s="5"/>
      <c r="AF293" s="19"/>
      <c r="AG293" s="30"/>
    </row>
    <row r="294" spans="1:33" ht="15.75" thickBot="1">
      <c r="A294" s="28"/>
      <c r="B294" s="17"/>
      <c r="C294" s="6"/>
      <c r="D294" s="105"/>
      <c r="E294" s="95"/>
      <c r="F294" s="108"/>
      <c r="G294" s="109"/>
      <c r="H294" s="111"/>
      <c r="I294" s="111"/>
      <c r="J294" s="111"/>
      <c r="K294" s="111"/>
      <c r="L294" s="111"/>
      <c r="M294" s="111"/>
      <c r="N294" s="99"/>
      <c r="O294" s="108"/>
      <c r="P294" s="109"/>
      <c r="Q294" s="111"/>
      <c r="R294" s="111"/>
      <c r="S294" s="111"/>
      <c r="T294" s="111"/>
      <c r="U294" s="111"/>
      <c r="V294" s="111"/>
      <c r="W294" s="99"/>
      <c r="X294" s="111"/>
      <c r="Y294" s="111"/>
      <c r="Z294" s="111"/>
      <c r="AA294" s="111"/>
      <c r="AB294" s="114"/>
      <c r="AC294" s="115"/>
      <c r="AD294" s="117"/>
      <c r="AE294" s="5"/>
      <c r="AF294" s="19"/>
      <c r="AG294" s="30"/>
    </row>
    <row r="295" spans="1:33" ht="15.75" thickBot="1">
      <c r="A295" s="28"/>
      <c r="B295" s="17"/>
      <c r="C295" s="7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12"/>
      <c r="AF295" s="19"/>
      <c r="AG295" s="30"/>
    </row>
    <row r="296" spans="1:33">
      <c r="A296" s="28"/>
      <c r="B296" s="17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9"/>
      <c r="AG296" s="30"/>
    </row>
    <row r="297" spans="1:33">
      <c r="A297" s="28"/>
      <c r="B297" s="17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9"/>
      <c r="AG297" s="30"/>
    </row>
    <row r="298" spans="1:33">
      <c r="A298" s="28"/>
      <c r="B298" s="17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79" t="s">
        <v>128</v>
      </c>
      <c r="S298" s="79"/>
      <c r="T298" s="79"/>
      <c r="U298" s="79"/>
      <c r="V298" s="79"/>
      <c r="W298" s="18"/>
      <c r="X298" s="18"/>
      <c r="Y298" s="18"/>
      <c r="Z298" s="79"/>
      <c r="AA298" s="79"/>
      <c r="AB298" s="79"/>
      <c r="AC298" s="22"/>
      <c r="AD298" s="80"/>
      <c r="AE298" s="80"/>
      <c r="AF298" s="81"/>
      <c r="AG298" s="30"/>
    </row>
    <row r="299" spans="1:33">
      <c r="A299" s="28"/>
      <c r="B299" s="17"/>
      <c r="C299" s="18"/>
      <c r="D299" s="82" t="s">
        <v>26</v>
      </c>
      <c r="E299" s="82"/>
      <c r="F299" s="82"/>
      <c r="G299" s="82"/>
      <c r="H299" s="18"/>
      <c r="I299" s="82" t="s">
        <v>26</v>
      </c>
      <c r="J299" s="82"/>
      <c r="K299" s="82"/>
      <c r="L299" s="82"/>
      <c r="M299" s="82"/>
      <c r="N299" s="18"/>
      <c r="O299" s="18"/>
      <c r="P299" s="18"/>
      <c r="Q299" s="18"/>
      <c r="R299" s="82" t="s">
        <v>27</v>
      </c>
      <c r="S299" s="82"/>
      <c r="T299" s="82"/>
      <c r="U299" s="82"/>
      <c r="V299" s="82"/>
      <c r="W299" s="18"/>
      <c r="X299" s="18"/>
      <c r="Y299" s="18"/>
      <c r="Z299" s="83"/>
      <c r="AA299" s="83"/>
      <c r="AB299" s="83"/>
      <c r="AC299" s="83"/>
      <c r="AD299" s="18"/>
      <c r="AE299" s="18"/>
      <c r="AF299" s="19"/>
      <c r="AG299" s="30"/>
    </row>
    <row r="300" spans="1:33">
      <c r="A300" s="28"/>
      <c r="B300" s="17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9"/>
      <c r="AG300" s="30"/>
    </row>
    <row r="301" spans="1:33">
      <c r="A301" s="28"/>
      <c r="B301" s="17"/>
      <c r="C301" s="18"/>
      <c r="D301" s="22" t="s">
        <v>29</v>
      </c>
      <c r="E301" s="22"/>
      <c r="F301" s="22"/>
      <c r="G301" s="22"/>
      <c r="H301" s="22"/>
      <c r="I301" s="80" t="s">
        <v>24</v>
      </c>
      <c r="J301" s="80"/>
      <c r="K301" s="80"/>
      <c r="L301" s="80"/>
      <c r="M301" s="80"/>
      <c r="N301" s="80"/>
      <c r="O301" s="80"/>
      <c r="P301" s="22"/>
      <c r="Q301" s="22"/>
      <c r="R301" s="79" t="s">
        <v>23</v>
      </c>
      <c r="S301" s="79"/>
      <c r="T301" s="79"/>
      <c r="U301" s="79"/>
      <c r="V301" s="79"/>
      <c r="W301" s="79"/>
      <c r="X301" s="22"/>
      <c r="Y301" s="79" t="s">
        <v>25</v>
      </c>
      <c r="Z301" s="79"/>
      <c r="AA301" s="79"/>
      <c r="AB301" s="79"/>
      <c r="AC301" s="79"/>
      <c r="AD301" s="79"/>
      <c r="AE301" s="18"/>
      <c r="AF301" s="19"/>
      <c r="AG301" s="30"/>
    </row>
    <row r="302" spans="1:33" ht="15.75" thickBot="1">
      <c r="A302" s="28"/>
      <c r="B302" s="23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5"/>
      <c r="AG302" s="30"/>
    </row>
    <row r="303" spans="1:33" ht="15.75" thickBot="1">
      <c r="A303" s="84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  <c r="AA303" s="85"/>
      <c r="AB303" s="85"/>
      <c r="AC303" s="85"/>
      <c r="AD303" s="85"/>
      <c r="AE303" s="85"/>
      <c r="AF303" s="85"/>
      <c r="AG303" s="86"/>
    </row>
    <row r="309" spans="1:33" ht="15.75" thickBot="1"/>
    <row r="310" spans="1:33" ht="15.75" thickBot="1">
      <c r="A310" s="27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9"/>
    </row>
    <row r="311" spans="1:33" ht="24">
      <c r="A311" s="28"/>
      <c r="B311" s="14"/>
      <c r="C311" s="15"/>
      <c r="D311" s="87" t="s">
        <v>0</v>
      </c>
      <c r="E311" s="87"/>
      <c r="F311" s="87"/>
      <c r="G311" s="87"/>
      <c r="H311" s="87"/>
      <c r="I311" s="87"/>
      <c r="J311" s="87"/>
      <c r="K311" s="87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87"/>
      <c r="AC311" s="87"/>
      <c r="AD311" s="87"/>
      <c r="AE311" s="15"/>
      <c r="AF311" s="16"/>
      <c r="AG311" s="30"/>
    </row>
    <row r="312" spans="1:33" ht="22.5">
      <c r="A312" s="28"/>
      <c r="B312" s="17"/>
      <c r="C312" s="18"/>
      <c r="D312" s="88" t="s">
        <v>28</v>
      </c>
      <c r="E312" s="88"/>
      <c r="F312" s="88"/>
      <c r="G312" s="88"/>
      <c r="H312" s="88"/>
      <c r="I312" s="88"/>
      <c r="J312" s="88"/>
      <c r="K312" s="88"/>
      <c r="L312" s="88"/>
      <c r="M312" s="88"/>
      <c r="N312" s="88"/>
      <c r="O312" s="88"/>
      <c r="P312" s="88"/>
      <c r="Q312" s="88"/>
      <c r="R312" s="88"/>
      <c r="S312" s="88"/>
      <c r="T312" s="88"/>
      <c r="U312" s="88"/>
      <c r="V312" s="88"/>
      <c r="W312" s="88"/>
      <c r="X312" s="88"/>
      <c r="Y312" s="88"/>
      <c r="Z312" s="88"/>
      <c r="AA312" s="88"/>
      <c r="AB312" s="88"/>
      <c r="AC312" s="88"/>
      <c r="AD312" s="88"/>
      <c r="AE312" s="18"/>
      <c r="AF312" s="19"/>
      <c r="AG312" s="30"/>
    </row>
    <row r="313" spans="1:33" ht="15.75">
      <c r="A313" s="28"/>
      <c r="B313" s="17"/>
      <c r="C313" s="18"/>
      <c r="D313" s="89" t="s">
        <v>120</v>
      </c>
      <c r="E313" s="89"/>
      <c r="F313" s="89"/>
      <c r="G313" s="89"/>
      <c r="H313" s="89"/>
      <c r="I313" s="89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  <c r="AA313" s="89"/>
      <c r="AB313" s="89"/>
      <c r="AC313" s="89"/>
      <c r="AD313" s="89"/>
      <c r="AE313" s="18"/>
      <c r="AF313" s="19"/>
      <c r="AG313" s="30"/>
    </row>
    <row r="314" spans="1:33">
      <c r="A314" s="28"/>
      <c r="B314" s="17"/>
      <c r="C314" s="18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18"/>
      <c r="AF314" s="19"/>
      <c r="AG314" s="30"/>
    </row>
    <row r="315" spans="1:33" ht="15.75">
      <c r="A315" s="28"/>
      <c r="B315" s="17"/>
      <c r="C315" s="18"/>
      <c r="D315" s="89" t="s">
        <v>81</v>
      </c>
      <c r="E315" s="89"/>
      <c r="F315" s="89"/>
      <c r="G315" s="89"/>
      <c r="H315" s="89"/>
      <c r="I315" s="89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  <c r="AA315" s="89"/>
      <c r="AB315" s="89"/>
      <c r="AC315" s="89"/>
      <c r="AD315" s="89"/>
      <c r="AE315" s="18"/>
      <c r="AF315" s="19"/>
      <c r="AG315" s="30"/>
    </row>
    <row r="316" spans="1:33">
      <c r="A316" s="28"/>
      <c r="B316" s="17"/>
      <c r="C316" s="18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18"/>
      <c r="AF316" s="19"/>
      <c r="AG316" s="30"/>
    </row>
    <row r="317" spans="1:33" ht="15.75">
      <c r="A317" s="28"/>
      <c r="B317" s="17"/>
      <c r="C317" s="18"/>
      <c r="D317" s="89" t="s">
        <v>82</v>
      </c>
      <c r="E317" s="89"/>
      <c r="F317" s="89"/>
      <c r="G317" s="89"/>
      <c r="H317" s="89"/>
      <c r="I317" s="89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  <c r="AA317" s="89"/>
      <c r="AB317" s="89"/>
      <c r="AC317" s="89"/>
      <c r="AD317" s="89"/>
      <c r="AE317" s="18"/>
      <c r="AF317" s="19"/>
      <c r="AG317" s="30"/>
    </row>
    <row r="318" spans="1:33" ht="16.5" thickBot="1">
      <c r="A318" s="28"/>
      <c r="B318" s="17"/>
      <c r="C318" s="18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18"/>
      <c r="AF318" s="19"/>
      <c r="AG318" s="30"/>
    </row>
    <row r="319" spans="1:33" ht="15.75" thickBot="1">
      <c r="A319" s="28"/>
      <c r="B319" s="17"/>
      <c r="C319" s="9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F319" s="19"/>
      <c r="AG319" s="30"/>
    </row>
    <row r="320" spans="1:33">
      <c r="A320" s="28"/>
      <c r="B320" s="17"/>
      <c r="C320" s="6"/>
      <c r="D320" s="90" t="s">
        <v>1</v>
      </c>
      <c r="E320" s="93"/>
      <c r="F320" s="96" t="s">
        <v>22</v>
      </c>
      <c r="G320" s="96"/>
      <c r="H320" s="96"/>
      <c r="I320" s="96"/>
      <c r="J320" s="96"/>
      <c r="K320" s="96"/>
      <c r="L320" s="96"/>
      <c r="M320" s="96"/>
      <c r="N320" s="97"/>
      <c r="O320" s="96" t="s">
        <v>2</v>
      </c>
      <c r="P320" s="96"/>
      <c r="Q320" s="96"/>
      <c r="R320" s="96"/>
      <c r="S320" s="96"/>
      <c r="T320" s="96"/>
      <c r="U320" s="96"/>
      <c r="V320" s="96"/>
      <c r="W320" s="97"/>
      <c r="X320" s="96" t="s">
        <v>3</v>
      </c>
      <c r="Y320" s="96"/>
      <c r="Z320" s="96"/>
      <c r="AA320" s="96"/>
      <c r="AB320" s="96"/>
      <c r="AC320" s="96"/>
      <c r="AD320" s="100"/>
      <c r="AE320" s="5"/>
      <c r="AF320" s="19"/>
      <c r="AG320" s="30"/>
    </row>
    <row r="321" spans="1:33">
      <c r="A321" s="28"/>
      <c r="B321" s="17"/>
      <c r="C321" s="6"/>
      <c r="D321" s="91"/>
      <c r="E321" s="94"/>
      <c r="F321" s="101" t="s">
        <v>4</v>
      </c>
      <c r="G321" s="101"/>
      <c r="H321" s="101" t="s">
        <v>5</v>
      </c>
      <c r="I321" s="101"/>
      <c r="J321" s="101" t="s">
        <v>32</v>
      </c>
      <c r="K321" s="101"/>
      <c r="L321" s="101" t="s">
        <v>7</v>
      </c>
      <c r="M321" s="101"/>
      <c r="N321" s="98"/>
      <c r="O321" s="101" t="s">
        <v>8</v>
      </c>
      <c r="P321" s="101"/>
      <c r="Q321" s="101" t="s">
        <v>9</v>
      </c>
      <c r="R321" s="101"/>
      <c r="S321" s="101" t="s">
        <v>10</v>
      </c>
      <c r="T321" s="101"/>
      <c r="U321" s="101" t="s">
        <v>7</v>
      </c>
      <c r="V321" s="101"/>
      <c r="W321" s="98"/>
      <c r="X321" s="101" t="s">
        <v>11</v>
      </c>
      <c r="Y321" s="101"/>
      <c r="Z321" s="101" t="s">
        <v>6</v>
      </c>
      <c r="AA321" s="101"/>
      <c r="AB321" s="101" t="s">
        <v>12</v>
      </c>
      <c r="AC321" s="101"/>
      <c r="AD321" s="102" t="s">
        <v>21</v>
      </c>
      <c r="AE321" s="5"/>
      <c r="AF321" s="19"/>
      <c r="AG321" s="30"/>
    </row>
    <row r="322" spans="1:33">
      <c r="A322" s="28"/>
      <c r="B322" s="17"/>
      <c r="C322" s="6"/>
      <c r="D322" s="92"/>
      <c r="E322" s="94"/>
      <c r="F322" s="2">
        <v>0.1</v>
      </c>
      <c r="G322" s="3" t="s">
        <v>13</v>
      </c>
      <c r="H322" s="2">
        <v>0.1</v>
      </c>
      <c r="I322" s="3" t="s">
        <v>13</v>
      </c>
      <c r="J322" s="2">
        <v>0.3</v>
      </c>
      <c r="K322" s="3" t="s">
        <v>13</v>
      </c>
      <c r="L322" s="2">
        <v>0.5</v>
      </c>
      <c r="M322" s="3" t="s">
        <v>13</v>
      </c>
      <c r="N322" s="98"/>
      <c r="O322" s="2">
        <v>0.1</v>
      </c>
      <c r="P322" s="3" t="s">
        <v>13</v>
      </c>
      <c r="Q322" s="2">
        <v>0.1</v>
      </c>
      <c r="R322" s="3" t="s">
        <v>13</v>
      </c>
      <c r="S322" s="2">
        <v>0.3</v>
      </c>
      <c r="T322" s="3" t="s">
        <v>13</v>
      </c>
      <c r="U322" s="2">
        <v>0.5</v>
      </c>
      <c r="V322" s="3" t="s">
        <v>13</v>
      </c>
      <c r="W322" s="98"/>
      <c r="X322" s="2">
        <v>0.4</v>
      </c>
      <c r="Y322" s="3" t="s">
        <v>13</v>
      </c>
      <c r="Z322" s="2">
        <v>0.6</v>
      </c>
      <c r="AA322" s="3" t="s">
        <v>13</v>
      </c>
      <c r="AB322" s="2">
        <v>1</v>
      </c>
      <c r="AC322" s="3" t="s">
        <v>13</v>
      </c>
      <c r="AD322" s="103"/>
      <c r="AE322" s="5"/>
      <c r="AF322" s="19"/>
      <c r="AG322" s="30"/>
    </row>
    <row r="323" spans="1:33">
      <c r="A323" s="28"/>
      <c r="B323" s="17"/>
      <c r="C323" s="6"/>
      <c r="D323" s="35" t="s">
        <v>14</v>
      </c>
      <c r="E323" s="94"/>
      <c r="F323" s="3">
        <v>8.6</v>
      </c>
      <c r="G323" s="62" t="s">
        <v>36</v>
      </c>
      <c r="H323" s="3">
        <v>8.1999999999999993</v>
      </c>
      <c r="I323" s="3" t="s">
        <v>36</v>
      </c>
      <c r="J323" s="42">
        <v>23.1</v>
      </c>
      <c r="K323" s="42" t="s">
        <v>37</v>
      </c>
      <c r="L323" s="71">
        <f>F323+H323+J323</f>
        <v>39.9</v>
      </c>
      <c r="M323" s="71" t="str">
        <f>IF(L323&gt;=45.5,"A1",IF(L323&gt;=40.5,"A2", IF(L323&gt;=35.5,"B1",IF(L323&gt;=30.5,"B2", IF(L323&gt;=25.5,"C1",IF(L323&gt;=20.5,"C2",IF(L323&gt;=16.5,"D",IF(L323&gt;=10.5,"E1",IF(L323&gt;=10.4,"E2")))))))))</f>
        <v>B1</v>
      </c>
      <c r="N323" s="98"/>
      <c r="O323" s="53">
        <v>7.6</v>
      </c>
      <c r="P323" s="69" t="s">
        <v>38</v>
      </c>
      <c r="Q323" s="53">
        <v>7.6</v>
      </c>
      <c r="R323" s="69" t="s">
        <v>37</v>
      </c>
      <c r="S323" s="57">
        <v>26.7</v>
      </c>
      <c r="T323" s="71" t="str">
        <f>IF(S323&gt;=27.3,"A1",IF(S323&gt;=24.3,"A2", IF(S323&gt;=21.3,"B1",IF(S323&gt;=18.3,"B2", IF(S323&gt;=15.3,"C1",IF(S323&gt;=12.3,"C2",IF(S323&gt;=9.9,"D",IF(S323&gt;=6.3,"E1",IF(S323&gt;=6.2,"E2")))))))))</f>
        <v>A2</v>
      </c>
      <c r="U323" s="71">
        <f>O323+Q323+S323</f>
        <v>41.9</v>
      </c>
      <c r="V323" s="71" t="str">
        <f>IF(U323&gt;=45.5,"A1",IF(U323&gt;=40.5,"A2", IF(U323&gt;=35.5,"B1",IF(U323&gt;=30.5,"B2", IF(U323&gt;=25.5,"C1",IF(U323&gt;=20.5,"C2",IF(U323&gt;=16.5,"D",IF(U323&gt;=10.5,"E1",IF(U323&gt;=10.4,"E2")))))))))</f>
        <v>A2</v>
      </c>
      <c r="W323" s="98"/>
      <c r="X323" s="71">
        <f t="shared" ref="X323:X327" si="88">SUM(F323,H323,O323,Q323)</f>
        <v>32</v>
      </c>
      <c r="Y323" s="71" t="str">
        <f>IF(X323&gt;=36.4,"A1",IF(X323&gt;=32.4,"A2", IF(X323&gt;=28.4,"B1",IF(X323&gt;=24.4,"B2", IF(X323&gt;=20.4,"C1",IF(X323&gt;=16.4,"C2",IF(X323&gt;=13.2,"D",IF(X323&gt;=8.4,"E1",IF(X323&gt;=8.3,"E2")))))))))</f>
        <v>B1</v>
      </c>
      <c r="Z323" s="71">
        <f>J323+S323</f>
        <v>49.8</v>
      </c>
      <c r="AA323" s="71" t="str">
        <f>IF(Z323&gt;=54.5,"A1",IF(Z323&gt;=48.5,"A2", IF(Z323&gt;=42.5,"B1",IF(Z323&gt;=36.5,"B2", IF(Z323&gt;=30.5,"C1",IF(Z323&gt;=24.5,"C2",IF(Z323&gt;=19.8,"D",IF(Z323&gt;=12.6,"E1",IF(Z323&gt;=12.5,"E2")))))))))</f>
        <v>A2</v>
      </c>
      <c r="AB323" s="57">
        <f>L323+U323</f>
        <v>81.8</v>
      </c>
      <c r="AC323" s="71" t="str">
        <f>IF(AB323&gt;=91,"A1",IF(AB323&gt;=81,"A2", IF(AB323&gt;=71,"B1",IF(AB323&gt;=61,"B2", IF(AB323&gt;=51,"C1",IF(AB323&gt;=41,"C2",IF(AB323&gt;=33,"D",IF(AB323&gt;=21,"E1",IF(AB323&gt;=20,"E2")))))))))</f>
        <v>A2</v>
      </c>
      <c r="AD323" s="56">
        <v>9</v>
      </c>
      <c r="AE323" s="5"/>
      <c r="AF323" s="19"/>
      <c r="AG323" s="30"/>
    </row>
    <row r="324" spans="1:33">
      <c r="A324" s="28"/>
      <c r="B324" s="17"/>
      <c r="C324" s="6"/>
      <c r="D324" s="35" t="s">
        <v>15</v>
      </c>
      <c r="E324" s="94"/>
      <c r="F324" s="3">
        <v>9.3000000000000007</v>
      </c>
      <c r="G324" s="62" t="s">
        <v>35</v>
      </c>
      <c r="H324" s="3">
        <v>9.1</v>
      </c>
      <c r="I324" s="3" t="s">
        <v>35</v>
      </c>
      <c r="J324" s="42">
        <v>29.4</v>
      </c>
      <c r="K324" s="42" t="s">
        <v>35</v>
      </c>
      <c r="L324" s="71">
        <f t="shared" ref="L324:L327" si="89">F324+H324+J324</f>
        <v>47.8</v>
      </c>
      <c r="M324" s="71" t="str">
        <f t="shared" ref="M324:M327" si="90">IF(L324&gt;=45.5,"A1",IF(L324&gt;=40.5,"A2", IF(L324&gt;=35.5,"B1",IF(L324&gt;=30.5,"B2", IF(L324&gt;=25.5,"C1",IF(L324&gt;=20.5,"C2",IF(L324&gt;=16.5,"D",IF(L324&gt;=10.5,"E1",IF(L324&gt;=10.4,"E2")))))))))</f>
        <v>A1</v>
      </c>
      <c r="N324" s="98"/>
      <c r="O324" s="53">
        <v>10</v>
      </c>
      <c r="P324" s="69" t="s">
        <v>35</v>
      </c>
      <c r="Q324" s="53">
        <v>9.4</v>
      </c>
      <c r="R324" s="69" t="s">
        <v>35</v>
      </c>
      <c r="S324" s="57">
        <v>29.1</v>
      </c>
      <c r="T324" s="71" t="str">
        <f t="shared" ref="T324:T330" si="91">IF(S324&gt;=27.3,"A1",IF(S324&gt;=24.3,"A2", IF(S324&gt;=21.3,"B1",IF(S324&gt;=18.3,"B2", IF(S324&gt;=15.3,"C1",IF(S324&gt;=12.3,"C2",IF(S324&gt;=9.9,"D",IF(S324&gt;=6.3,"E1",IF(S324&gt;=6.2,"E2")))))))))</f>
        <v>A1</v>
      </c>
      <c r="U324" s="71">
        <f t="shared" ref="U324:U327" si="92">O324+Q324+S324</f>
        <v>48.5</v>
      </c>
      <c r="V324" s="71" t="str">
        <f t="shared" ref="V324:V327" si="93">IF(U324&gt;=45.5,"A1",IF(U324&gt;=40.5,"A2", IF(U324&gt;=35.5,"B1",IF(U324&gt;=30.5,"B2", IF(U324&gt;=25.5,"C1",IF(U324&gt;=20.5,"C2",IF(U324&gt;=16.5,"D",IF(U324&gt;=10.5,"E1",IF(U324&gt;=10.4,"E2")))))))))</f>
        <v>A1</v>
      </c>
      <c r="W324" s="98"/>
      <c r="X324" s="71">
        <f t="shared" si="88"/>
        <v>37.799999999999997</v>
      </c>
      <c r="Y324" s="71" t="str">
        <f t="shared" ref="Y324:Y327" si="94">IF(X324&gt;=36.4,"A1",IF(X324&gt;=32.4,"A2", IF(X324&gt;=28.4,"B1",IF(X324&gt;=24.4,"B2", IF(X324&gt;=20.4,"C1",IF(X324&gt;=16.4,"C2",IF(X324&gt;=13.2,"D",IF(X324&gt;=8.4,"E1",IF(X324&gt;=8.3,"E2")))))))))</f>
        <v>A1</v>
      </c>
      <c r="Z324" s="71">
        <f t="shared" ref="Z324:Z330" si="95">J324+S324</f>
        <v>58.5</v>
      </c>
      <c r="AA324" s="71" t="str">
        <f t="shared" ref="AA324:AA330" si="96">IF(Z324&gt;=54.5,"A1",IF(Z324&gt;=48.5,"A2", IF(Z324&gt;=42.5,"B1",IF(Z324&gt;=36.5,"B2", IF(Z324&gt;=30.5,"C1",IF(Z324&gt;=24.5,"C2",IF(Z324&gt;=19.8,"D",IF(Z324&gt;=12.6,"E1",IF(Z324&gt;=12.5,"E2")))))))))</f>
        <v>A1</v>
      </c>
      <c r="AB324" s="57">
        <f t="shared" ref="AB324:AB327" si="97">L324+U324</f>
        <v>96.3</v>
      </c>
      <c r="AC324" s="71" t="str">
        <f t="shared" ref="AC324:AC327" si="98">IF(AB324&gt;=91,"A1",IF(AB324&gt;=81,"A2", IF(AB324&gt;=71,"B1",IF(AB324&gt;=61,"B2", IF(AB324&gt;=51,"C1",IF(AB324&gt;=41,"C2",IF(AB324&gt;=33,"D",IF(AB324&gt;=21,"E1",IF(AB324&gt;=20,"E2")))))))))</f>
        <v>A1</v>
      </c>
      <c r="AD324" s="56">
        <v>10</v>
      </c>
      <c r="AE324" s="5"/>
      <c r="AF324" s="19"/>
      <c r="AG324" s="30"/>
    </row>
    <row r="325" spans="1:33">
      <c r="A325" s="28"/>
      <c r="B325" s="17"/>
      <c r="C325" s="6"/>
      <c r="D325" s="35" t="s">
        <v>16</v>
      </c>
      <c r="E325" s="94"/>
      <c r="F325" s="3">
        <v>9.8000000000000007</v>
      </c>
      <c r="G325" s="62" t="s">
        <v>35</v>
      </c>
      <c r="H325" s="3">
        <v>10</v>
      </c>
      <c r="I325" s="3" t="s">
        <v>35</v>
      </c>
      <c r="J325" s="42">
        <v>29.7</v>
      </c>
      <c r="K325" s="42" t="s">
        <v>35</v>
      </c>
      <c r="L325" s="71">
        <f t="shared" si="89"/>
        <v>49.5</v>
      </c>
      <c r="M325" s="71" t="str">
        <f t="shared" si="90"/>
        <v>A1</v>
      </c>
      <c r="N325" s="98"/>
      <c r="O325" s="53">
        <v>10</v>
      </c>
      <c r="P325" s="69" t="s">
        <v>35</v>
      </c>
      <c r="Q325" s="53">
        <v>9.6</v>
      </c>
      <c r="R325" s="69" t="s">
        <v>35</v>
      </c>
      <c r="S325" s="57">
        <v>28.2</v>
      </c>
      <c r="T325" s="71" t="str">
        <f t="shared" si="91"/>
        <v>A1</v>
      </c>
      <c r="U325" s="71">
        <f t="shared" si="92"/>
        <v>47.8</v>
      </c>
      <c r="V325" s="71" t="str">
        <f t="shared" si="93"/>
        <v>A1</v>
      </c>
      <c r="W325" s="98"/>
      <c r="X325" s="71">
        <f t="shared" si="88"/>
        <v>39.4</v>
      </c>
      <c r="Y325" s="71" t="str">
        <f t="shared" si="94"/>
        <v>A1</v>
      </c>
      <c r="Z325" s="71">
        <f t="shared" si="95"/>
        <v>57.9</v>
      </c>
      <c r="AA325" s="71" t="str">
        <f t="shared" si="96"/>
        <v>A1</v>
      </c>
      <c r="AB325" s="57">
        <f t="shared" si="97"/>
        <v>97.3</v>
      </c>
      <c r="AC325" s="71" t="str">
        <f t="shared" si="98"/>
        <v>A1</v>
      </c>
      <c r="AD325" s="56">
        <v>10</v>
      </c>
      <c r="AE325" s="5"/>
      <c r="AF325" s="19"/>
      <c r="AG325" s="30"/>
    </row>
    <row r="326" spans="1:33">
      <c r="A326" s="28"/>
      <c r="B326" s="17"/>
      <c r="C326" s="6"/>
      <c r="D326" s="35" t="s">
        <v>45</v>
      </c>
      <c r="E326" s="94"/>
      <c r="F326" s="3">
        <v>7.8</v>
      </c>
      <c r="G326" s="62" t="s">
        <v>37</v>
      </c>
      <c r="H326" s="3">
        <v>7</v>
      </c>
      <c r="I326" s="3" t="s">
        <v>38</v>
      </c>
      <c r="J326" s="42">
        <v>17.399999999999999</v>
      </c>
      <c r="K326" s="42" t="s">
        <v>39</v>
      </c>
      <c r="L326" s="71">
        <f t="shared" si="89"/>
        <v>32.200000000000003</v>
      </c>
      <c r="M326" s="71" t="str">
        <f t="shared" si="90"/>
        <v>B2</v>
      </c>
      <c r="N326" s="98"/>
      <c r="O326" s="53">
        <v>8</v>
      </c>
      <c r="P326" s="69" t="s">
        <v>36</v>
      </c>
      <c r="Q326" s="53">
        <v>8</v>
      </c>
      <c r="R326" s="69" t="s">
        <v>37</v>
      </c>
      <c r="S326" s="57">
        <v>26.1</v>
      </c>
      <c r="T326" s="71" t="str">
        <f t="shared" si="91"/>
        <v>A2</v>
      </c>
      <c r="U326" s="71">
        <f t="shared" si="92"/>
        <v>42.1</v>
      </c>
      <c r="V326" s="71" t="str">
        <f t="shared" si="93"/>
        <v>A2</v>
      </c>
      <c r="W326" s="98"/>
      <c r="X326" s="71">
        <f t="shared" si="88"/>
        <v>30.8</v>
      </c>
      <c r="Y326" s="71" t="str">
        <f t="shared" si="94"/>
        <v>B1</v>
      </c>
      <c r="Z326" s="71">
        <f t="shared" si="95"/>
        <v>43.5</v>
      </c>
      <c r="AA326" s="71" t="str">
        <f t="shared" si="96"/>
        <v>B1</v>
      </c>
      <c r="AB326" s="57">
        <f t="shared" si="97"/>
        <v>74.300000000000011</v>
      </c>
      <c r="AC326" s="71" t="str">
        <f t="shared" si="98"/>
        <v>B1</v>
      </c>
      <c r="AD326" s="56">
        <v>8</v>
      </c>
      <c r="AE326" s="5"/>
      <c r="AF326" s="19"/>
      <c r="AG326" s="30"/>
    </row>
    <row r="327" spans="1:33">
      <c r="A327" s="28"/>
      <c r="B327" s="17"/>
      <c r="C327" s="6"/>
      <c r="D327" s="35" t="s">
        <v>18</v>
      </c>
      <c r="E327" s="94"/>
      <c r="F327" s="3">
        <v>8.8000000000000007</v>
      </c>
      <c r="G327" s="62" t="s">
        <v>36</v>
      </c>
      <c r="H327" s="3">
        <v>8.6</v>
      </c>
      <c r="I327" s="3" t="s">
        <v>36</v>
      </c>
      <c r="J327" s="42">
        <v>30</v>
      </c>
      <c r="K327" s="42" t="s">
        <v>35</v>
      </c>
      <c r="L327" s="71">
        <f t="shared" si="89"/>
        <v>47.4</v>
      </c>
      <c r="M327" s="71" t="str">
        <f t="shared" si="90"/>
        <v>A1</v>
      </c>
      <c r="N327" s="98"/>
      <c r="O327" s="53">
        <v>8.6</v>
      </c>
      <c r="P327" s="69" t="s">
        <v>36</v>
      </c>
      <c r="Q327" s="53">
        <v>8.1999999999999993</v>
      </c>
      <c r="R327" s="69" t="s">
        <v>37</v>
      </c>
      <c r="S327" s="57">
        <v>29.4</v>
      </c>
      <c r="T327" s="71" t="str">
        <f t="shared" si="91"/>
        <v>A1</v>
      </c>
      <c r="U327" s="71">
        <f t="shared" si="92"/>
        <v>46.199999999999996</v>
      </c>
      <c r="V327" s="71" t="str">
        <f t="shared" si="93"/>
        <v>A1</v>
      </c>
      <c r="W327" s="98"/>
      <c r="X327" s="71">
        <f t="shared" si="88"/>
        <v>34.200000000000003</v>
      </c>
      <c r="Y327" s="71" t="str">
        <f t="shared" si="94"/>
        <v>A2</v>
      </c>
      <c r="Z327" s="71">
        <f t="shared" si="95"/>
        <v>59.4</v>
      </c>
      <c r="AA327" s="71" t="str">
        <f t="shared" si="96"/>
        <v>A1</v>
      </c>
      <c r="AB327" s="57">
        <f t="shared" si="97"/>
        <v>93.6</v>
      </c>
      <c r="AC327" s="71" t="str">
        <f t="shared" si="98"/>
        <v>A1</v>
      </c>
      <c r="AD327" s="56">
        <v>10</v>
      </c>
      <c r="AE327" s="5"/>
      <c r="AF327" s="19"/>
      <c r="AG327" s="30"/>
    </row>
    <row r="328" spans="1:33">
      <c r="A328" s="28"/>
      <c r="B328" s="17"/>
      <c r="C328" s="6"/>
      <c r="D328" s="35" t="s">
        <v>33</v>
      </c>
      <c r="E328" s="94"/>
      <c r="F328" s="1"/>
      <c r="G328" s="1"/>
      <c r="H328" s="1"/>
      <c r="I328" s="1"/>
      <c r="J328" s="42">
        <v>0</v>
      </c>
      <c r="K328" s="42" t="s">
        <v>118</v>
      </c>
      <c r="L328" s="72"/>
      <c r="M328" s="72"/>
      <c r="N328" s="98"/>
      <c r="O328" s="57"/>
      <c r="P328" s="57"/>
      <c r="Q328" s="57"/>
      <c r="R328" s="57"/>
      <c r="S328" s="57">
        <v>24</v>
      </c>
      <c r="T328" s="71" t="str">
        <f t="shared" si="91"/>
        <v>B1</v>
      </c>
      <c r="U328" s="71"/>
      <c r="V328" s="71"/>
      <c r="W328" s="98"/>
      <c r="X328" s="71"/>
      <c r="Y328" s="71"/>
      <c r="Z328" s="71">
        <f t="shared" si="95"/>
        <v>24</v>
      </c>
      <c r="AA328" s="71" t="str">
        <f t="shared" si="96"/>
        <v>D</v>
      </c>
      <c r="AB328" s="57"/>
      <c r="AC328" s="71"/>
      <c r="AD328" s="56"/>
      <c r="AE328" s="5"/>
      <c r="AF328" s="19"/>
      <c r="AG328" s="30"/>
    </row>
    <row r="329" spans="1:33">
      <c r="A329" s="28"/>
      <c r="B329" s="17"/>
      <c r="C329" s="6"/>
      <c r="D329" s="35" t="s">
        <v>19</v>
      </c>
      <c r="E329" s="94"/>
      <c r="F329" s="1"/>
      <c r="G329" s="1"/>
      <c r="H329" s="1"/>
      <c r="I329" s="1"/>
      <c r="J329" s="68">
        <v>28.8</v>
      </c>
      <c r="K329" s="68" t="s">
        <v>35</v>
      </c>
      <c r="L329" s="72"/>
      <c r="M329" s="72"/>
      <c r="N329" s="98"/>
      <c r="O329" s="1"/>
      <c r="P329" s="1"/>
      <c r="Q329" s="1"/>
      <c r="R329" s="1"/>
      <c r="S329" s="57">
        <v>30</v>
      </c>
      <c r="T329" s="71" t="str">
        <f t="shared" si="91"/>
        <v>A1</v>
      </c>
      <c r="U329" s="71"/>
      <c r="V329" s="71"/>
      <c r="W329" s="98"/>
      <c r="X329" s="71"/>
      <c r="Y329" s="71"/>
      <c r="Z329" s="71">
        <f t="shared" si="95"/>
        <v>58.8</v>
      </c>
      <c r="AA329" s="71" t="str">
        <f t="shared" si="96"/>
        <v>A1</v>
      </c>
      <c r="AB329" s="57"/>
      <c r="AC329" s="71"/>
      <c r="AD329" s="4"/>
      <c r="AE329" s="5"/>
      <c r="AF329" s="19"/>
      <c r="AG329" s="30"/>
    </row>
    <row r="330" spans="1:33">
      <c r="A330" s="28"/>
      <c r="B330" s="17"/>
      <c r="C330" s="6"/>
      <c r="D330" s="35" t="s">
        <v>117</v>
      </c>
      <c r="E330" s="94"/>
      <c r="F330" s="1"/>
      <c r="G330" s="1"/>
      <c r="H330" s="1"/>
      <c r="I330" s="1"/>
      <c r="J330" s="68">
        <v>28.8</v>
      </c>
      <c r="K330" s="68" t="s">
        <v>35</v>
      </c>
      <c r="L330" s="72"/>
      <c r="M330" s="72"/>
      <c r="N330" s="98"/>
      <c r="O330" s="1"/>
      <c r="P330" s="1"/>
      <c r="Q330" s="1"/>
      <c r="R330" s="1"/>
      <c r="S330" s="57">
        <v>28.8</v>
      </c>
      <c r="T330" s="71" t="str">
        <f t="shared" si="91"/>
        <v>A1</v>
      </c>
      <c r="U330" s="71"/>
      <c r="V330" s="71"/>
      <c r="W330" s="98"/>
      <c r="X330" s="71"/>
      <c r="Y330" s="71"/>
      <c r="Z330" s="71">
        <f t="shared" si="95"/>
        <v>57.6</v>
      </c>
      <c r="AA330" s="71" t="str">
        <f t="shared" si="96"/>
        <v>A1</v>
      </c>
      <c r="AB330" s="57"/>
      <c r="AC330" s="71"/>
      <c r="AD330" s="4"/>
      <c r="AE330" s="5"/>
      <c r="AF330" s="19"/>
      <c r="AG330" s="30"/>
    </row>
    <row r="331" spans="1:33">
      <c r="A331" s="28"/>
      <c r="B331" s="17"/>
      <c r="C331" s="6"/>
      <c r="D331" s="35"/>
      <c r="E331" s="94"/>
      <c r="F331" s="1"/>
      <c r="G331" s="1"/>
      <c r="H331" s="1"/>
      <c r="I331" s="1"/>
      <c r="J331" s="1"/>
      <c r="K331" s="1"/>
      <c r="L331" s="1"/>
      <c r="M331" s="1"/>
      <c r="N331" s="98"/>
      <c r="O331" s="1"/>
      <c r="P331" s="1"/>
      <c r="Q331" s="1"/>
      <c r="R331" s="1"/>
      <c r="S331" s="1"/>
      <c r="T331" s="1"/>
      <c r="U331" s="1"/>
      <c r="V331" s="1"/>
      <c r="W331" s="98"/>
      <c r="X331" s="1"/>
      <c r="Y331" s="1"/>
      <c r="Z331" s="1"/>
      <c r="AA331" s="1"/>
      <c r="AB331" s="1"/>
      <c r="AC331" s="1"/>
      <c r="AD331" s="4"/>
      <c r="AE331" s="5"/>
      <c r="AF331" s="19"/>
      <c r="AG331" s="30"/>
    </row>
    <row r="332" spans="1:33">
      <c r="A332" s="28"/>
      <c r="B332" s="17"/>
      <c r="C332" s="6"/>
      <c r="D332" s="104" t="s">
        <v>20</v>
      </c>
      <c r="E332" s="94"/>
      <c r="F332" s="106" t="s">
        <v>151</v>
      </c>
      <c r="G332" s="107"/>
      <c r="H332" s="110"/>
      <c r="I332" s="110"/>
      <c r="J332" s="110"/>
      <c r="K332" s="110"/>
      <c r="L332" s="110"/>
      <c r="M332" s="110"/>
      <c r="N332" s="98"/>
      <c r="O332" s="106" t="s">
        <v>152</v>
      </c>
      <c r="P332" s="107"/>
      <c r="Q332" s="110"/>
      <c r="R332" s="110"/>
      <c r="S332" s="110"/>
      <c r="T332" s="110"/>
      <c r="U332" s="110"/>
      <c r="V332" s="110"/>
      <c r="W332" s="98"/>
      <c r="X332" s="110"/>
      <c r="Y332" s="110"/>
      <c r="Z332" s="110"/>
      <c r="AA332" s="110"/>
      <c r="AB332" s="112"/>
      <c r="AC332" s="113"/>
      <c r="AD332" s="116"/>
      <c r="AE332" s="5"/>
      <c r="AF332" s="19"/>
      <c r="AG332" s="30"/>
    </row>
    <row r="333" spans="1:33" ht="15.75" thickBot="1">
      <c r="A333" s="28"/>
      <c r="B333" s="17"/>
      <c r="C333" s="6"/>
      <c r="D333" s="105"/>
      <c r="E333" s="95"/>
      <c r="F333" s="108"/>
      <c r="G333" s="109"/>
      <c r="H333" s="111"/>
      <c r="I333" s="111"/>
      <c r="J333" s="111"/>
      <c r="K333" s="111"/>
      <c r="L333" s="111"/>
      <c r="M333" s="111"/>
      <c r="N333" s="99"/>
      <c r="O333" s="108"/>
      <c r="P333" s="109"/>
      <c r="Q333" s="111"/>
      <c r="R333" s="111"/>
      <c r="S333" s="111"/>
      <c r="T333" s="111"/>
      <c r="U333" s="111"/>
      <c r="V333" s="111"/>
      <c r="W333" s="99"/>
      <c r="X333" s="111"/>
      <c r="Y333" s="111"/>
      <c r="Z333" s="111"/>
      <c r="AA333" s="111"/>
      <c r="AB333" s="114"/>
      <c r="AC333" s="115"/>
      <c r="AD333" s="117"/>
      <c r="AE333" s="5"/>
      <c r="AF333" s="19"/>
      <c r="AG333" s="30"/>
    </row>
    <row r="334" spans="1:33" ht="15.75" thickBot="1">
      <c r="A334" s="28"/>
      <c r="B334" s="17"/>
      <c r="C334" s="7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12"/>
      <c r="AF334" s="19"/>
      <c r="AG334" s="30"/>
    </row>
    <row r="335" spans="1:33">
      <c r="A335" s="28"/>
      <c r="B335" s="17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9"/>
      <c r="AG335" s="30"/>
    </row>
    <row r="336" spans="1:33">
      <c r="A336" s="28"/>
      <c r="B336" s="17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9"/>
      <c r="AG336" s="30"/>
    </row>
    <row r="337" spans="1:33">
      <c r="A337" s="28"/>
      <c r="B337" s="17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79" t="s">
        <v>127</v>
      </c>
      <c r="S337" s="79"/>
      <c r="T337" s="79"/>
      <c r="U337" s="79"/>
      <c r="V337" s="79"/>
      <c r="W337" s="18"/>
      <c r="X337" s="18"/>
      <c r="Y337" s="18"/>
      <c r="Z337" s="79"/>
      <c r="AA337" s="79"/>
      <c r="AB337" s="79"/>
      <c r="AC337" s="22"/>
      <c r="AD337" s="80"/>
      <c r="AE337" s="80"/>
      <c r="AF337" s="81"/>
      <c r="AG337" s="30"/>
    </row>
    <row r="338" spans="1:33">
      <c r="A338" s="28"/>
      <c r="B338" s="17"/>
      <c r="C338" s="18"/>
      <c r="D338" s="82" t="s">
        <v>26</v>
      </c>
      <c r="E338" s="82"/>
      <c r="F338" s="82"/>
      <c r="G338" s="82"/>
      <c r="H338" s="18"/>
      <c r="I338" s="82" t="s">
        <v>26</v>
      </c>
      <c r="J338" s="82"/>
      <c r="K338" s="82"/>
      <c r="L338" s="82"/>
      <c r="M338" s="82"/>
      <c r="N338" s="18"/>
      <c r="O338" s="18"/>
      <c r="P338" s="18"/>
      <c r="Q338" s="18"/>
      <c r="R338" s="82" t="s">
        <v>27</v>
      </c>
      <c r="S338" s="82"/>
      <c r="T338" s="82"/>
      <c r="U338" s="82"/>
      <c r="V338" s="82"/>
      <c r="W338" s="18"/>
      <c r="X338" s="18"/>
      <c r="Y338" s="18"/>
      <c r="Z338" s="83" t="s">
        <v>27</v>
      </c>
      <c r="AA338" s="83"/>
      <c r="AB338" s="83"/>
      <c r="AC338" s="83"/>
      <c r="AD338" s="18"/>
      <c r="AE338" s="18"/>
      <c r="AF338" s="19"/>
      <c r="AG338" s="30"/>
    </row>
    <row r="339" spans="1:33">
      <c r="A339" s="28"/>
      <c r="B339" s="17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9"/>
      <c r="AG339" s="30"/>
    </row>
    <row r="340" spans="1:33">
      <c r="A340" s="28"/>
      <c r="B340" s="17"/>
      <c r="C340" s="18"/>
      <c r="D340" s="22" t="s">
        <v>29</v>
      </c>
      <c r="E340" s="22"/>
      <c r="F340" s="22"/>
      <c r="G340" s="22"/>
      <c r="H340" s="22"/>
      <c r="I340" s="80" t="s">
        <v>24</v>
      </c>
      <c r="J340" s="80"/>
      <c r="K340" s="80"/>
      <c r="L340" s="80"/>
      <c r="M340" s="80"/>
      <c r="N340" s="80"/>
      <c r="O340" s="80"/>
      <c r="P340" s="22"/>
      <c r="Q340" s="22"/>
      <c r="R340" s="79" t="s">
        <v>23</v>
      </c>
      <c r="S340" s="79"/>
      <c r="T340" s="79"/>
      <c r="U340" s="79"/>
      <c r="V340" s="79"/>
      <c r="W340" s="79"/>
      <c r="X340" s="22"/>
      <c r="Y340" s="79" t="s">
        <v>25</v>
      </c>
      <c r="Z340" s="79"/>
      <c r="AA340" s="79"/>
      <c r="AB340" s="79"/>
      <c r="AC340" s="79"/>
      <c r="AD340" s="79"/>
      <c r="AE340" s="18"/>
      <c r="AF340" s="19"/>
      <c r="AG340" s="30"/>
    </row>
    <row r="341" spans="1:33" ht="15.75" thickBot="1">
      <c r="A341" s="28"/>
      <c r="B341" s="23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5"/>
      <c r="AG341" s="30"/>
    </row>
    <row r="342" spans="1:33" ht="15.75" thickBot="1">
      <c r="A342" s="84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  <c r="AA342" s="85"/>
      <c r="AB342" s="85"/>
      <c r="AC342" s="85"/>
      <c r="AD342" s="85"/>
      <c r="AE342" s="85"/>
      <c r="AF342" s="85"/>
      <c r="AG342" s="86"/>
    </row>
    <row r="348" spans="1:33" ht="15.75" thickBot="1"/>
    <row r="349" spans="1:33" ht="15.75" thickBot="1">
      <c r="A349" s="27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9"/>
    </row>
    <row r="350" spans="1:33" ht="24">
      <c r="A350" s="28"/>
      <c r="B350" s="14"/>
      <c r="C350" s="15"/>
      <c r="D350" s="87" t="s">
        <v>0</v>
      </c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87"/>
      <c r="AC350" s="87"/>
      <c r="AD350" s="87"/>
      <c r="AE350" s="15"/>
      <c r="AF350" s="16"/>
      <c r="AG350" s="30"/>
    </row>
    <row r="351" spans="1:33" ht="22.5">
      <c r="A351" s="28"/>
      <c r="B351" s="17"/>
      <c r="C351" s="18"/>
      <c r="D351" s="88" t="s">
        <v>28</v>
      </c>
      <c r="E351" s="88"/>
      <c r="F351" s="88"/>
      <c r="G351" s="88"/>
      <c r="H351" s="88"/>
      <c r="I351" s="88"/>
      <c r="J351" s="88"/>
      <c r="K351" s="88"/>
      <c r="L351" s="88"/>
      <c r="M351" s="88"/>
      <c r="N351" s="88"/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  <c r="Z351" s="88"/>
      <c r="AA351" s="88"/>
      <c r="AB351" s="88"/>
      <c r="AC351" s="88"/>
      <c r="AD351" s="88"/>
      <c r="AE351" s="18"/>
      <c r="AF351" s="19"/>
      <c r="AG351" s="30"/>
    </row>
    <row r="352" spans="1:33" ht="15.75">
      <c r="A352" s="28"/>
      <c r="B352" s="17"/>
      <c r="C352" s="18"/>
      <c r="D352" s="89" t="s">
        <v>119</v>
      </c>
      <c r="E352" s="89"/>
      <c r="F352" s="89"/>
      <c r="G352" s="89"/>
      <c r="H352" s="89"/>
      <c r="I352" s="89"/>
      <c r="J352" s="89"/>
      <c r="K352" s="89"/>
      <c r="L352" s="89"/>
      <c r="M352" s="89"/>
      <c r="N352" s="89"/>
      <c r="O352" s="89"/>
      <c r="P352" s="89"/>
      <c r="Q352" s="89"/>
      <c r="R352" s="89"/>
      <c r="S352" s="89"/>
      <c r="T352" s="89"/>
      <c r="U352" s="89"/>
      <c r="V352" s="89"/>
      <c r="W352" s="89"/>
      <c r="X352" s="89"/>
      <c r="Y352" s="89"/>
      <c r="Z352" s="89"/>
      <c r="AA352" s="89"/>
      <c r="AB352" s="89"/>
      <c r="AC352" s="89"/>
      <c r="AD352" s="89"/>
      <c r="AE352" s="18"/>
      <c r="AF352" s="19"/>
      <c r="AG352" s="30"/>
    </row>
    <row r="353" spans="1:33">
      <c r="A353" s="28"/>
      <c r="B353" s="17"/>
      <c r="C353" s="18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18"/>
      <c r="AF353" s="19"/>
      <c r="AG353" s="30"/>
    </row>
    <row r="354" spans="1:33" ht="15.75">
      <c r="A354" s="28"/>
      <c r="B354" s="17"/>
      <c r="C354" s="18"/>
      <c r="D354" s="89" t="s">
        <v>83</v>
      </c>
      <c r="E354" s="89"/>
      <c r="F354" s="89"/>
      <c r="G354" s="89"/>
      <c r="H354" s="89"/>
      <c r="I354" s="89"/>
      <c r="J354" s="89"/>
      <c r="K354" s="89"/>
      <c r="L354" s="89"/>
      <c r="M354" s="89"/>
      <c r="N354" s="89"/>
      <c r="O354" s="89"/>
      <c r="P354" s="89"/>
      <c r="Q354" s="89"/>
      <c r="R354" s="89"/>
      <c r="S354" s="89"/>
      <c r="T354" s="89"/>
      <c r="U354" s="89"/>
      <c r="V354" s="89"/>
      <c r="W354" s="89"/>
      <c r="X354" s="89"/>
      <c r="Y354" s="89"/>
      <c r="Z354" s="89"/>
      <c r="AA354" s="89"/>
      <c r="AB354" s="89"/>
      <c r="AC354" s="89"/>
      <c r="AD354" s="89"/>
      <c r="AE354" s="18"/>
      <c r="AF354" s="19"/>
      <c r="AG354" s="30"/>
    </row>
    <row r="355" spans="1:33">
      <c r="A355" s="28"/>
      <c r="B355" s="17"/>
      <c r="C355" s="18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18"/>
      <c r="AF355" s="19"/>
      <c r="AG355" s="30"/>
    </row>
    <row r="356" spans="1:33" ht="15.75">
      <c r="A356" s="28"/>
      <c r="B356" s="17"/>
      <c r="C356" s="18"/>
      <c r="D356" s="89" t="s">
        <v>84</v>
      </c>
      <c r="E356" s="89"/>
      <c r="F356" s="89"/>
      <c r="G356" s="89"/>
      <c r="H356" s="89"/>
      <c r="I356" s="89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  <c r="AA356" s="89"/>
      <c r="AB356" s="89"/>
      <c r="AC356" s="89"/>
      <c r="AD356" s="89"/>
      <c r="AE356" s="18"/>
      <c r="AF356" s="19"/>
      <c r="AG356" s="30"/>
    </row>
    <row r="357" spans="1:33" ht="16.5" thickBot="1">
      <c r="A357" s="28"/>
      <c r="B357" s="17"/>
      <c r="C357" s="18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  <c r="AE357" s="18"/>
      <c r="AF357" s="19"/>
      <c r="AG357" s="30"/>
    </row>
    <row r="358" spans="1:33" ht="15.75" thickBot="1">
      <c r="A358" s="28"/>
      <c r="B358" s="17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1"/>
      <c r="AF358" s="19"/>
      <c r="AG358" s="30"/>
    </row>
    <row r="359" spans="1:33">
      <c r="A359" s="28"/>
      <c r="B359" s="17"/>
      <c r="C359" s="6"/>
      <c r="D359" s="90" t="s">
        <v>1</v>
      </c>
      <c r="E359" s="93"/>
      <c r="F359" s="96" t="s">
        <v>22</v>
      </c>
      <c r="G359" s="96"/>
      <c r="H359" s="96"/>
      <c r="I359" s="96"/>
      <c r="J359" s="96"/>
      <c r="K359" s="96"/>
      <c r="L359" s="96"/>
      <c r="M359" s="96"/>
      <c r="N359" s="97"/>
      <c r="O359" s="96" t="s">
        <v>2</v>
      </c>
      <c r="P359" s="96"/>
      <c r="Q359" s="96"/>
      <c r="R359" s="96"/>
      <c r="S359" s="96"/>
      <c r="T359" s="96"/>
      <c r="U359" s="96"/>
      <c r="V359" s="96"/>
      <c r="W359" s="97"/>
      <c r="X359" s="96" t="s">
        <v>3</v>
      </c>
      <c r="Y359" s="96"/>
      <c r="Z359" s="96"/>
      <c r="AA359" s="96"/>
      <c r="AB359" s="96"/>
      <c r="AC359" s="96"/>
      <c r="AD359" s="100"/>
      <c r="AE359" s="5"/>
      <c r="AF359" s="19"/>
      <c r="AG359" s="30"/>
    </row>
    <row r="360" spans="1:33">
      <c r="A360" s="28"/>
      <c r="B360" s="17"/>
      <c r="C360" s="6"/>
      <c r="D360" s="91"/>
      <c r="E360" s="94"/>
      <c r="F360" s="101" t="s">
        <v>4</v>
      </c>
      <c r="G360" s="101"/>
      <c r="H360" s="101" t="s">
        <v>5</v>
      </c>
      <c r="I360" s="101"/>
      <c r="J360" s="101" t="s">
        <v>32</v>
      </c>
      <c r="K360" s="101"/>
      <c r="L360" s="101" t="s">
        <v>7</v>
      </c>
      <c r="M360" s="101"/>
      <c r="N360" s="98"/>
      <c r="O360" s="101" t="s">
        <v>8</v>
      </c>
      <c r="P360" s="101"/>
      <c r="Q360" s="101" t="s">
        <v>9</v>
      </c>
      <c r="R360" s="101"/>
      <c r="S360" s="101" t="s">
        <v>10</v>
      </c>
      <c r="T360" s="101"/>
      <c r="U360" s="101" t="s">
        <v>7</v>
      </c>
      <c r="V360" s="101"/>
      <c r="W360" s="98"/>
      <c r="X360" s="101" t="s">
        <v>11</v>
      </c>
      <c r="Y360" s="101"/>
      <c r="Z360" s="101" t="s">
        <v>6</v>
      </c>
      <c r="AA360" s="101"/>
      <c r="AB360" s="101" t="s">
        <v>12</v>
      </c>
      <c r="AC360" s="101"/>
      <c r="AD360" s="102" t="s">
        <v>21</v>
      </c>
      <c r="AE360" s="5"/>
      <c r="AF360" s="19"/>
      <c r="AG360" s="30"/>
    </row>
    <row r="361" spans="1:33">
      <c r="A361" s="28"/>
      <c r="B361" s="17"/>
      <c r="C361" s="6"/>
      <c r="D361" s="92"/>
      <c r="E361" s="94"/>
      <c r="F361" s="2">
        <v>0.1</v>
      </c>
      <c r="G361" s="3" t="s">
        <v>13</v>
      </c>
      <c r="H361" s="2">
        <v>0.1</v>
      </c>
      <c r="I361" s="3" t="s">
        <v>13</v>
      </c>
      <c r="J361" s="2">
        <v>0.3</v>
      </c>
      <c r="K361" s="3" t="s">
        <v>13</v>
      </c>
      <c r="L361" s="2">
        <v>0.5</v>
      </c>
      <c r="M361" s="3" t="s">
        <v>13</v>
      </c>
      <c r="N361" s="98"/>
      <c r="O361" s="2">
        <v>0.1</v>
      </c>
      <c r="P361" s="3" t="s">
        <v>13</v>
      </c>
      <c r="Q361" s="2">
        <v>0.1</v>
      </c>
      <c r="R361" s="3" t="s">
        <v>13</v>
      </c>
      <c r="S361" s="2">
        <v>0.3</v>
      </c>
      <c r="T361" s="3" t="s">
        <v>13</v>
      </c>
      <c r="U361" s="2">
        <v>0.5</v>
      </c>
      <c r="V361" s="3" t="s">
        <v>13</v>
      </c>
      <c r="W361" s="98"/>
      <c r="X361" s="2">
        <v>0.4</v>
      </c>
      <c r="Y361" s="3" t="s">
        <v>13</v>
      </c>
      <c r="Z361" s="2">
        <v>0.6</v>
      </c>
      <c r="AA361" s="3" t="s">
        <v>13</v>
      </c>
      <c r="AB361" s="2">
        <v>1</v>
      </c>
      <c r="AC361" s="3" t="s">
        <v>13</v>
      </c>
      <c r="AD361" s="103"/>
      <c r="AE361" s="5"/>
      <c r="AF361" s="19"/>
      <c r="AG361" s="30"/>
    </row>
    <row r="362" spans="1:33">
      <c r="A362" s="28"/>
      <c r="B362" s="17"/>
      <c r="C362" s="6"/>
      <c r="D362" s="35" t="s">
        <v>14</v>
      </c>
      <c r="E362" s="94"/>
      <c r="F362" s="3">
        <v>7.6</v>
      </c>
      <c r="G362" s="62" t="s">
        <v>37</v>
      </c>
      <c r="H362" s="3">
        <v>5.8</v>
      </c>
      <c r="I362" s="3" t="s">
        <v>39</v>
      </c>
      <c r="J362" s="68">
        <v>15.3</v>
      </c>
      <c r="K362" s="68" t="s">
        <v>39</v>
      </c>
      <c r="L362" s="71">
        <f>F362+H362+J362</f>
        <v>28.7</v>
      </c>
      <c r="M362" s="71" t="str">
        <f>IF(L362&gt;=45.5,"A1",IF(L362&gt;=40.5,"A2", IF(L362&gt;=35.5,"B1",IF(L362&gt;=30.5,"B2", IF(L362&gt;=25.5,"C1",IF(L362&gt;=20.5,"C2",IF(L362&gt;=16.5,"D",IF(L362&gt;=10.5,"E1",IF(L362&gt;=10.4,"E2")))))))))</f>
        <v>C1</v>
      </c>
      <c r="N362" s="98"/>
      <c r="O362" s="53">
        <v>7</v>
      </c>
      <c r="P362" s="69" t="s">
        <v>38</v>
      </c>
      <c r="Q362" s="53">
        <v>6.4</v>
      </c>
      <c r="R362" s="69" t="s">
        <v>38</v>
      </c>
      <c r="S362" s="53">
        <v>20.399999999999999</v>
      </c>
      <c r="T362" s="71" t="str">
        <f>IF(S362&gt;=27.3,"A1",IF(S362&gt;=24.3,"A2", IF(S362&gt;=21.3,"B1",IF(S362&gt;=18.3,"B2", IF(S362&gt;=15.3,"C1",IF(S362&gt;=12.3,"C2",IF(S362&gt;=9.9,"D",IF(S362&gt;=6.3,"E1",IF(S362&gt;=6.2,"E2")))))))))</f>
        <v>B2</v>
      </c>
      <c r="U362" s="71">
        <f>O362+Q362+S362</f>
        <v>33.799999999999997</v>
      </c>
      <c r="V362" s="71" t="str">
        <f>IF(U362&gt;=45.5,"A1",IF(U362&gt;=40.5,"A2", IF(U362&gt;=35.5,"B1",IF(U362&gt;=30.5,"B2", IF(U362&gt;=25.5,"C1",IF(U362&gt;=20.5,"C2",IF(U362&gt;=16.5,"D",IF(U362&gt;=10.5,"E1",IF(U362&gt;=10.4,"E2")))))))))</f>
        <v>B2</v>
      </c>
      <c r="W362" s="98"/>
      <c r="X362" s="71">
        <f t="shared" ref="X362:X366" si="99">SUM(F362,H362,O362,Q362)</f>
        <v>26.799999999999997</v>
      </c>
      <c r="Y362" s="71" t="str">
        <f>IF(X362&gt;=36.4,"A1",IF(X362&gt;=32.4,"A2", IF(X362&gt;=28.4,"B1",IF(X362&gt;=24.4,"B2", IF(X362&gt;=20.4,"C1",IF(X362&gt;=16.4,"C2",IF(X362&gt;=13.2,"D",IF(X362&gt;=8.4,"E1",IF(X362&gt;=8.3,"E2")))))))))</f>
        <v>B2</v>
      </c>
      <c r="Z362" s="71">
        <f>J362+S362</f>
        <v>35.700000000000003</v>
      </c>
      <c r="AA362" s="71" t="str">
        <f>IF(Z362&gt;=54.5,"A1",IF(Z362&gt;=48.5,"A2", IF(Z362&gt;=42.5,"B1",IF(Z362&gt;=36.5,"B2", IF(Z362&gt;=30.5,"C1",IF(Z362&gt;=24.5,"C2",IF(Z362&gt;=19.8,"D",IF(Z362&gt;=12.6,"E1",IF(Z362&gt;=12.5,"E2")))))))))</f>
        <v>C1</v>
      </c>
      <c r="AB362" s="57">
        <f>L362+U362</f>
        <v>62.5</v>
      </c>
      <c r="AC362" s="71" t="str">
        <f>IF(AB362&gt;=91,"A1",IF(AB362&gt;=81,"A2", IF(AB362&gt;=71,"B1",IF(AB362&gt;=61,"B2", IF(AB362&gt;=51,"C1",IF(AB362&gt;=41,"C2",IF(AB362&gt;=33,"D",IF(AB362&gt;=21,"E1",IF(AB362&gt;=20,"E2")))))))))</f>
        <v>B2</v>
      </c>
      <c r="AD362" s="55">
        <v>7</v>
      </c>
      <c r="AE362" s="5"/>
      <c r="AF362" s="19"/>
      <c r="AG362" s="30"/>
    </row>
    <row r="363" spans="1:33">
      <c r="A363" s="28"/>
      <c r="B363" s="17"/>
      <c r="C363" s="6"/>
      <c r="D363" s="35" t="s">
        <v>15</v>
      </c>
      <c r="E363" s="94"/>
      <c r="F363" s="3">
        <v>7.2</v>
      </c>
      <c r="G363" s="62" t="s">
        <v>37</v>
      </c>
      <c r="H363" s="3">
        <v>8.4</v>
      </c>
      <c r="I363" s="3" t="s">
        <v>36</v>
      </c>
      <c r="J363" s="68">
        <v>19.8</v>
      </c>
      <c r="K363" s="68" t="s">
        <v>38</v>
      </c>
      <c r="L363" s="71">
        <f t="shared" ref="L363:L366" si="100">F363+H363+J363</f>
        <v>35.400000000000006</v>
      </c>
      <c r="M363" s="71" t="str">
        <f t="shared" ref="M363:M366" si="101">IF(L363&gt;=45.5,"A1",IF(L363&gt;=40.5,"A2", IF(L363&gt;=35.5,"B1",IF(L363&gt;=30.5,"B2", IF(L363&gt;=25.5,"C1",IF(L363&gt;=20.5,"C2",IF(L363&gt;=16.5,"D",IF(L363&gt;=10.5,"E1",IF(L363&gt;=10.4,"E2")))))))))</f>
        <v>B2</v>
      </c>
      <c r="N363" s="98"/>
      <c r="O363" s="53">
        <v>9.1999999999999993</v>
      </c>
      <c r="P363" s="69" t="s">
        <v>35</v>
      </c>
      <c r="Q363" s="53">
        <v>8.8000000000000007</v>
      </c>
      <c r="R363" s="69" t="s">
        <v>37</v>
      </c>
      <c r="S363" s="53">
        <v>27.3</v>
      </c>
      <c r="T363" s="71" t="str">
        <f t="shared" ref="T363:T369" si="102">IF(S363&gt;=27.3,"A1",IF(S363&gt;=24.3,"A2", IF(S363&gt;=21.3,"B1",IF(S363&gt;=18.3,"B2", IF(S363&gt;=15.3,"C1",IF(S363&gt;=12.3,"C2",IF(S363&gt;=9.9,"D",IF(S363&gt;=6.3,"E1",IF(S363&gt;=6.2,"E2")))))))))</f>
        <v>A1</v>
      </c>
      <c r="U363" s="71">
        <f t="shared" ref="U363:U366" si="103">O363+Q363+S363</f>
        <v>45.3</v>
      </c>
      <c r="V363" s="71" t="str">
        <f t="shared" ref="V363:V366" si="104">IF(U363&gt;=45.5,"A1",IF(U363&gt;=40.5,"A2", IF(U363&gt;=35.5,"B1",IF(U363&gt;=30.5,"B2", IF(U363&gt;=25.5,"C1",IF(U363&gt;=20.5,"C2",IF(U363&gt;=16.5,"D",IF(U363&gt;=10.5,"E1",IF(U363&gt;=10.4,"E2")))))))))</f>
        <v>A2</v>
      </c>
      <c r="W363" s="98"/>
      <c r="X363" s="71">
        <f t="shared" si="99"/>
        <v>33.6</v>
      </c>
      <c r="Y363" s="71" t="str">
        <f t="shared" ref="Y363:Y366" si="105">IF(X363&gt;=36.4,"A1",IF(X363&gt;=32.4,"A2", IF(X363&gt;=28.4,"B1",IF(X363&gt;=24.4,"B2", IF(X363&gt;=20.4,"C1",IF(X363&gt;=16.4,"C2",IF(X363&gt;=13.2,"D",IF(X363&gt;=8.4,"E1",IF(X363&gt;=8.3,"E2")))))))))</f>
        <v>A2</v>
      </c>
      <c r="Z363" s="71">
        <f t="shared" ref="Z363:Z369" si="106">J363+S363</f>
        <v>47.1</v>
      </c>
      <c r="AA363" s="71" t="str">
        <f t="shared" ref="AA363:AA369" si="107">IF(Z363&gt;=54.5,"A1",IF(Z363&gt;=48.5,"A2", IF(Z363&gt;=42.5,"B1",IF(Z363&gt;=36.5,"B2", IF(Z363&gt;=30.5,"C1",IF(Z363&gt;=24.5,"C2",IF(Z363&gt;=19.8,"D",IF(Z363&gt;=12.6,"E1",IF(Z363&gt;=12.5,"E2")))))))))</f>
        <v>B1</v>
      </c>
      <c r="AB363" s="57">
        <f t="shared" ref="AB363:AB366" si="108">L363+U363</f>
        <v>80.7</v>
      </c>
      <c r="AC363" s="71" t="str">
        <f t="shared" ref="AC363:AC366" si="109">IF(AB363&gt;=91,"A1",IF(AB363&gt;=81,"A2", IF(AB363&gt;=71,"B1",IF(AB363&gt;=61,"B2", IF(AB363&gt;=51,"C1",IF(AB363&gt;=41,"C2",IF(AB363&gt;=33,"D",IF(AB363&gt;=21,"E1",IF(AB363&gt;=20,"E2")))))))))</f>
        <v>B1</v>
      </c>
      <c r="AD363" s="55">
        <v>9</v>
      </c>
      <c r="AE363" s="5"/>
      <c r="AF363" s="19"/>
      <c r="AG363" s="30"/>
    </row>
    <row r="364" spans="1:33">
      <c r="A364" s="28"/>
      <c r="B364" s="17"/>
      <c r="C364" s="6"/>
      <c r="D364" s="35" t="s">
        <v>16</v>
      </c>
      <c r="E364" s="94"/>
      <c r="F364" s="3">
        <v>8.1999999999999993</v>
      </c>
      <c r="G364" s="62" t="s">
        <v>36</v>
      </c>
      <c r="H364" s="3">
        <v>8.1999999999999993</v>
      </c>
      <c r="I364" s="3" t="s">
        <v>36</v>
      </c>
      <c r="J364" s="68">
        <v>15</v>
      </c>
      <c r="K364" s="68" t="s">
        <v>41</v>
      </c>
      <c r="L364" s="71">
        <f t="shared" si="100"/>
        <v>31.4</v>
      </c>
      <c r="M364" s="71" t="str">
        <f t="shared" si="101"/>
        <v>B2</v>
      </c>
      <c r="N364" s="98"/>
      <c r="O364" s="53">
        <v>8</v>
      </c>
      <c r="P364" s="69" t="s">
        <v>37</v>
      </c>
      <c r="Q364" s="53">
        <v>7.2</v>
      </c>
      <c r="R364" s="69" t="s">
        <v>37</v>
      </c>
      <c r="S364" s="53">
        <v>16.2</v>
      </c>
      <c r="T364" s="71" t="str">
        <f t="shared" si="102"/>
        <v>C1</v>
      </c>
      <c r="U364" s="71">
        <f t="shared" si="103"/>
        <v>31.4</v>
      </c>
      <c r="V364" s="71" t="str">
        <f t="shared" si="104"/>
        <v>B2</v>
      </c>
      <c r="W364" s="98"/>
      <c r="X364" s="71">
        <f t="shared" si="99"/>
        <v>31.599999999999998</v>
      </c>
      <c r="Y364" s="71" t="str">
        <f t="shared" si="105"/>
        <v>B1</v>
      </c>
      <c r="Z364" s="71">
        <f t="shared" si="106"/>
        <v>31.2</v>
      </c>
      <c r="AA364" s="71" t="str">
        <f t="shared" si="107"/>
        <v>C1</v>
      </c>
      <c r="AB364" s="57">
        <f t="shared" si="108"/>
        <v>62.8</v>
      </c>
      <c r="AC364" s="71" t="str">
        <f t="shared" si="109"/>
        <v>B2</v>
      </c>
      <c r="AD364" s="55">
        <v>7</v>
      </c>
      <c r="AE364" s="5"/>
      <c r="AF364" s="19"/>
      <c r="AG364" s="30"/>
    </row>
    <row r="365" spans="1:33">
      <c r="A365" s="28"/>
      <c r="B365" s="17"/>
      <c r="C365" s="6"/>
      <c r="D365" s="35" t="s">
        <v>45</v>
      </c>
      <c r="E365" s="94"/>
      <c r="F365" s="3">
        <v>6.6</v>
      </c>
      <c r="G365" s="62" t="s">
        <v>38</v>
      </c>
      <c r="H365" s="3">
        <v>6.2</v>
      </c>
      <c r="I365" s="3" t="s">
        <v>38</v>
      </c>
      <c r="J365" s="68">
        <v>14.7</v>
      </c>
      <c r="K365" s="68" t="s">
        <v>41</v>
      </c>
      <c r="L365" s="71">
        <f t="shared" si="100"/>
        <v>27.5</v>
      </c>
      <c r="M365" s="71" t="str">
        <f t="shared" si="101"/>
        <v>C1</v>
      </c>
      <c r="N365" s="98"/>
      <c r="O365" s="53">
        <v>7.6</v>
      </c>
      <c r="P365" s="69" t="s">
        <v>37</v>
      </c>
      <c r="Q365" s="53">
        <v>7.6</v>
      </c>
      <c r="R365" s="69" t="s">
        <v>37</v>
      </c>
      <c r="S365" s="53">
        <v>20.7</v>
      </c>
      <c r="T365" s="71" t="str">
        <f t="shared" si="102"/>
        <v>B2</v>
      </c>
      <c r="U365" s="71">
        <f t="shared" si="103"/>
        <v>35.9</v>
      </c>
      <c r="V365" s="71" t="str">
        <f t="shared" si="104"/>
        <v>B1</v>
      </c>
      <c r="W365" s="98"/>
      <c r="X365" s="71">
        <f t="shared" si="99"/>
        <v>28</v>
      </c>
      <c r="Y365" s="71" t="str">
        <f t="shared" si="105"/>
        <v>B2</v>
      </c>
      <c r="Z365" s="71">
        <f t="shared" si="106"/>
        <v>35.4</v>
      </c>
      <c r="AA365" s="71" t="str">
        <f t="shared" si="107"/>
        <v>C1</v>
      </c>
      <c r="AB365" s="57">
        <f t="shared" si="108"/>
        <v>63.4</v>
      </c>
      <c r="AC365" s="71" t="str">
        <f t="shared" si="109"/>
        <v>B2</v>
      </c>
      <c r="AD365" s="55">
        <v>7</v>
      </c>
      <c r="AE365" s="5"/>
      <c r="AF365" s="19"/>
      <c r="AG365" s="30"/>
    </row>
    <row r="366" spans="1:33">
      <c r="A366" s="28"/>
      <c r="B366" s="17"/>
      <c r="C366" s="6"/>
      <c r="D366" s="35" t="s">
        <v>18</v>
      </c>
      <c r="E366" s="94"/>
      <c r="F366" s="3">
        <v>8.4</v>
      </c>
      <c r="G366" s="62" t="s">
        <v>36</v>
      </c>
      <c r="H366" s="3">
        <v>8</v>
      </c>
      <c r="I366" s="3" t="s">
        <v>37</v>
      </c>
      <c r="J366" s="68">
        <v>28.2</v>
      </c>
      <c r="K366" s="68" t="s">
        <v>35</v>
      </c>
      <c r="L366" s="71">
        <f t="shared" si="100"/>
        <v>44.599999999999994</v>
      </c>
      <c r="M366" s="71" t="str">
        <f t="shared" si="101"/>
        <v>A2</v>
      </c>
      <c r="N366" s="98"/>
      <c r="O366" s="53">
        <v>6.2</v>
      </c>
      <c r="P366" s="69" t="s">
        <v>38</v>
      </c>
      <c r="Q366" s="53">
        <v>8.1999999999999993</v>
      </c>
      <c r="R366" s="69" t="s">
        <v>36</v>
      </c>
      <c r="S366" s="53">
        <v>22.8</v>
      </c>
      <c r="T366" s="71" t="str">
        <f t="shared" si="102"/>
        <v>B1</v>
      </c>
      <c r="U366" s="71">
        <f t="shared" si="103"/>
        <v>37.200000000000003</v>
      </c>
      <c r="V366" s="71" t="str">
        <f t="shared" si="104"/>
        <v>B1</v>
      </c>
      <c r="W366" s="98"/>
      <c r="X366" s="71">
        <f t="shared" si="99"/>
        <v>30.799999999999997</v>
      </c>
      <c r="Y366" s="71" t="str">
        <f t="shared" si="105"/>
        <v>B1</v>
      </c>
      <c r="Z366" s="71">
        <f t="shared" si="106"/>
        <v>51</v>
      </c>
      <c r="AA366" s="71" t="str">
        <f t="shared" si="107"/>
        <v>A2</v>
      </c>
      <c r="AB366" s="57">
        <f t="shared" si="108"/>
        <v>81.8</v>
      </c>
      <c r="AC366" s="71" t="str">
        <f t="shared" si="109"/>
        <v>A2</v>
      </c>
      <c r="AD366" s="55">
        <v>9</v>
      </c>
      <c r="AE366" s="5"/>
      <c r="AF366" s="19"/>
      <c r="AG366" s="30"/>
    </row>
    <row r="367" spans="1:33">
      <c r="A367" s="28"/>
      <c r="B367" s="17"/>
      <c r="C367" s="6"/>
      <c r="D367" s="35" t="s">
        <v>33</v>
      </c>
      <c r="E367" s="94"/>
      <c r="F367" s="1"/>
      <c r="G367" s="1"/>
      <c r="H367" s="1"/>
      <c r="I367" s="1"/>
      <c r="J367" s="68">
        <v>23.4</v>
      </c>
      <c r="K367" s="68" t="s">
        <v>37</v>
      </c>
      <c r="L367" s="72"/>
      <c r="M367" s="72"/>
      <c r="N367" s="98"/>
      <c r="O367" s="53"/>
      <c r="P367" s="53"/>
      <c r="Q367" s="53"/>
      <c r="R367" s="53"/>
      <c r="S367" s="53">
        <v>26.4</v>
      </c>
      <c r="T367" s="71" t="str">
        <f t="shared" si="102"/>
        <v>A2</v>
      </c>
      <c r="U367" s="71"/>
      <c r="V367" s="71"/>
      <c r="W367" s="98"/>
      <c r="X367" s="71"/>
      <c r="Y367" s="71"/>
      <c r="Z367" s="71">
        <f t="shared" si="106"/>
        <v>49.8</v>
      </c>
      <c r="AA367" s="71" t="str">
        <f t="shared" si="107"/>
        <v>A2</v>
      </c>
      <c r="AB367" s="57"/>
      <c r="AC367" s="71"/>
      <c r="AD367" s="4"/>
      <c r="AE367" s="5"/>
      <c r="AF367" s="19"/>
      <c r="AG367" s="30"/>
    </row>
    <row r="368" spans="1:33">
      <c r="A368" s="28"/>
      <c r="B368" s="17"/>
      <c r="C368" s="6"/>
      <c r="D368" s="35" t="s">
        <v>19</v>
      </c>
      <c r="E368" s="94"/>
      <c r="F368" s="1"/>
      <c r="G368" s="1"/>
      <c r="H368" s="1"/>
      <c r="I368" s="1"/>
      <c r="J368" s="68">
        <v>21.6</v>
      </c>
      <c r="K368" s="68" t="s">
        <v>37</v>
      </c>
      <c r="L368" s="72"/>
      <c r="M368" s="72"/>
      <c r="N368" s="98"/>
      <c r="O368" s="1"/>
      <c r="P368" s="1"/>
      <c r="Q368" s="1"/>
      <c r="R368" s="1"/>
      <c r="S368" s="72">
        <v>27.6</v>
      </c>
      <c r="T368" s="71" t="str">
        <f t="shared" si="102"/>
        <v>A1</v>
      </c>
      <c r="U368" s="71"/>
      <c r="V368" s="71"/>
      <c r="W368" s="98"/>
      <c r="X368" s="71"/>
      <c r="Y368" s="71"/>
      <c r="Z368" s="71">
        <f t="shared" si="106"/>
        <v>49.2</v>
      </c>
      <c r="AA368" s="71" t="str">
        <f t="shared" si="107"/>
        <v>A2</v>
      </c>
      <c r="AB368" s="57"/>
      <c r="AC368" s="71"/>
      <c r="AD368" s="4"/>
      <c r="AE368" s="5"/>
      <c r="AF368" s="19"/>
      <c r="AG368" s="30"/>
    </row>
    <row r="369" spans="1:33">
      <c r="A369" s="28"/>
      <c r="B369" s="17"/>
      <c r="C369" s="6"/>
      <c r="D369" s="35" t="s">
        <v>117</v>
      </c>
      <c r="E369" s="94"/>
      <c r="F369" s="1"/>
      <c r="G369" s="1"/>
      <c r="H369" s="1"/>
      <c r="I369" s="1"/>
      <c r="J369" s="68">
        <v>25.8</v>
      </c>
      <c r="K369" s="68" t="s">
        <v>36</v>
      </c>
      <c r="L369" s="72"/>
      <c r="M369" s="72"/>
      <c r="N369" s="98"/>
      <c r="O369" s="1"/>
      <c r="P369" s="1"/>
      <c r="Q369" s="1"/>
      <c r="R369" s="1"/>
      <c r="S369" s="72">
        <v>20.399999999999999</v>
      </c>
      <c r="T369" s="71" t="str">
        <f t="shared" si="102"/>
        <v>B2</v>
      </c>
      <c r="U369" s="71"/>
      <c r="V369" s="71"/>
      <c r="W369" s="98"/>
      <c r="X369" s="71"/>
      <c r="Y369" s="71"/>
      <c r="Z369" s="71">
        <f t="shared" si="106"/>
        <v>46.2</v>
      </c>
      <c r="AA369" s="71" t="str">
        <f t="shared" si="107"/>
        <v>B1</v>
      </c>
      <c r="AB369" s="57"/>
      <c r="AC369" s="71"/>
      <c r="AD369" s="4"/>
      <c r="AE369" s="5"/>
      <c r="AF369" s="19"/>
      <c r="AG369" s="30"/>
    </row>
    <row r="370" spans="1:33">
      <c r="A370" s="28"/>
      <c r="B370" s="17"/>
      <c r="C370" s="6"/>
      <c r="D370" s="35"/>
      <c r="E370" s="94"/>
      <c r="F370" s="1"/>
      <c r="G370" s="1"/>
      <c r="H370" s="1"/>
      <c r="I370" s="1"/>
      <c r="J370" s="1"/>
      <c r="K370" s="1"/>
      <c r="L370" s="1"/>
      <c r="M370" s="1"/>
      <c r="N370" s="98"/>
      <c r="O370" s="1"/>
      <c r="P370" s="1"/>
      <c r="Q370" s="1"/>
      <c r="R370" s="1"/>
      <c r="S370" s="1"/>
      <c r="T370" s="1"/>
      <c r="U370" s="1"/>
      <c r="V370" s="1"/>
      <c r="W370" s="98"/>
      <c r="X370" s="1"/>
      <c r="Y370" s="1"/>
      <c r="Z370" s="1"/>
      <c r="AA370" s="1"/>
      <c r="AB370" s="1"/>
      <c r="AC370" s="1"/>
      <c r="AD370" s="4"/>
      <c r="AE370" s="5"/>
      <c r="AF370" s="19"/>
      <c r="AG370" s="30"/>
    </row>
    <row r="371" spans="1:33">
      <c r="A371" s="28"/>
      <c r="B371" s="17"/>
      <c r="C371" s="6"/>
      <c r="D371" s="104" t="s">
        <v>20</v>
      </c>
      <c r="E371" s="94"/>
      <c r="F371" s="106" t="s">
        <v>153</v>
      </c>
      <c r="G371" s="107"/>
      <c r="H371" s="110"/>
      <c r="I371" s="110"/>
      <c r="J371" s="110"/>
      <c r="K371" s="110"/>
      <c r="L371" s="110"/>
      <c r="M371" s="110"/>
      <c r="N371" s="98"/>
      <c r="O371" s="106" t="s">
        <v>154</v>
      </c>
      <c r="P371" s="107"/>
      <c r="Q371" s="110"/>
      <c r="R371" s="110"/>
      <c r="S371" s="110"/>
      <c r="T371" s="110"/>
      <c r="U371" s="110"/>
      <c r="V371" s="110"/>
      <c r="W371" s="98"/>
      <c r="X371" s="110"/>
      <c r="Y371" s="110"/>
      <c r="Z371" s="110"/>
      <c r="AA371" s="110"/>
      <c r="AB371" s="112"/>
      <c r="AC371" s="113"/>
      <c r="AD371" s="116"/>
      <c r="AE371" s="5"/>
      <c r="AF371" s="19"/>
      <c r="AG371" s="30"/>
    </row>
    <row r="372" spans="1:33" ht="15.75" thickBot="1">
      <c r="A372" s="28"/>
      <c r="B372" s="17"/>
      <c r="C372" s="6"/>
      <c r="D372" s="105"/>
      <c r="E372" s="95"/>
      <c r="F372" s="108"/>
      <c r="G372" s="109"/>
      <c r="H372" s="111"/>
      <c r="I372" s="111"/>
      <c r="J372" s="111"/>
      <c r="K372" s="111"/>
      <c r="L372" s="111"/>
      <c r="M372" s="111"/>
      <c r="N372" s="99"/>
      <c r="O372" s="108"/>
      <c r="P372" s="109"/>
      <c r="Q372" s="111"/>
      <c r="R372" s="111"/>
      <c r="S372" s="111"/>
      <c r="T372" s="111"/>
      <c r="U372" s="111"/>
      <c r="V372" s="111"/>
      <c r="W372" s="99"/>
      <c r="X372" s="111"/>
      <c r="Y372" s="111"/>
      <c r="Z372" s="111"/>
      <c r="AA372" s="111"/>
      <c r="AB372" s="114"/>
      <c r="AC372" s="115"/>
      <c r="AD372" s="117"/>
      <c r="AE372" s="5"/>
      <c r="AF372" s="19"/>
      <c r="AG372" s="30"/>
    </row>
    <row r="373" spans="1:33" ht="15.75" thickBot="1">
      <c r="A373" s="28"/>
      <c r="B373" s="17"/>
      <c r="C373" s="7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12"/>
      <c r="AF373" s="19"/>
      <c r="AG373" s="30"/>
    </row>
    <row r="374" spans="1:33">
      <c r="A374" s="28"/>
      <c r="B374" s="17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9"/>
      <c r="AG374" s="30"/>
    </row>
    <row r="375" spans="1:33">
      <c r="A375" s="28"/>
      <c r="B375" s="17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9"/>
      <c r="AG375" s="30"/>
    </row>
    <row r="376" spans="1:33">
      <c r="A376" s="28"/>
      <c r="B376" s="17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79" t="s">
        <v>129</v>
      </c>
      <c r="S376" s="79"/>
      <c r="T376" s="79"/>
      <c r="U376" s="79"/>
      <c r="V376" s="79"/>
      <c r="W376" s="18"/>
      <c r="X376" s="18"/>
      <c r="Y376" s="18"/>
      <c r="Z376" s="79"/>
      <c r="AA376" s="79"/>
      <c r="AB376" s="79"/>
      <c r="AC376" s="22"/>
      <c r="AD376" s="80"/>
      <c r="AE376" s="80"/>
      <c r="AF376" s="81"/>
      <c r="AG376" s="30"/>
    </row>
    <row r="377" spans="1:33">
      <c r="A377" s="28"/>
      <c r="B377" s="17"/>
      <c r="C377" s="18"/>
      <c r="D377" s="82" t="s">
        <v>26</v>
      </c>
      <c r="E377" s="82"/>
      <c r="F377" s="82"/>
      <c r="G377" s="82"/>
      <c r="H377" s="18"/>
      <c r="I377" s="82" t="s">
        <v>26</v>
      </c>
      <c r="J377" s="82"/>
      <c r="K377" s="82"/>
      <c r="L377" s="82"/>
      <c r="M377" s="82"/>
      <c r="N377" s="18"/>
      <c r="O377" s="18"/>
      <c r="P377" s="18"/>
      <c r="Q377" s="18"/>
      <c r="R377" s="82" t="s">
        <v>27</v>
      </c>
      <c r="S377" s="82"/>
      <c r="T377" s="82"/>
      <c r="U377" s="82"/>
      <c r="V377" s="82"/>
      <c r="W377" s="18"/>
      <c r="X377" s="18"/>
      <c r="Y377" s="18"/>
      <c r="Z377" s="83" t="s">
        <v>27</v>
      </c>
      <c r="AA377" s="83"/>
      <c r="AB377" s="83"/>
      <c r="AC377" s="83"/>
      <c r="AD377" s="18"/>
      <c r="AE377" s="18"/>
      <c r="AF377" s="19"/>
      <c r="AG377" s="30"/>
    </row>
    <row r="378" spans="1:33">
      <c r="A378" s="28"/>
      <c r="B378" s="17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9"/>
      <c r="AG378" s="30"/>
    </row>
    <row r="379" spans="1:33">
      <c r="A379" s="28"/>
      <c r="B379" s="17"/>
      <c r="C379" s="18"/>
      <c r="D379" s="22" t="s">
        <v>29</v>
      </c>
      <c r="E379" s="22"/>
      <c r="F379" s="22"/>
      <c r="G379" s="22"/>
      <c r="H379" s="22"/>
      <c r="I379" s="80" t="s">
        <v>24</v>
      </c>
      <c r="J379" s="80"/>
      <c r="K379" s="80"/>
      <c r="L379" s="80"/>
      <c r="M379" s="80"/>
      <c r="N379" s="80"/>
      <c r="O379" s="80"/>
      <c r="P379" s="22"/>
      <c r="Q379" s="22"/>
      <c r="R379" s="79" t="s">
        <v>23</v>
      </c>
      <c r="S379" s="79"/>
      <c r="T379" s="79"/>
      <c r="U379" s="79"/>
      <c r="V379" s="79"/>
      <c r="W379" s="79"/>
      <c r="X379" s="22"/>
      <c r="Y379" s="79" t="s">
        <v>25</v>
      </c>
      <c r="Z379" s="79"/>
      <c r="AA379" s="79"/>
      <c r="AB379" s="79"/>
      <c r="AC379" s="79"/>
      <c r="AD379" s="79"/>
      <c r="AE379" s="18"/>
      <c r="AF379" s="19"/>
      <c r="AG379" s="30"/>
    </row>
    <row r="380" spans="1:33" ht="15.75" thickBot="1">
      <c r="A380" s="28"/>
      <c r="B380" s="23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5"/>
      <c r="AG380" s="30"/>
    </row>
    <row r="381" spans="1:33" ht="15.75" thickBot="1">
      <c r="A381" s="84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  <c r="AA381" s="85"/>
      <c r="AB381" s="85"/>
      <c r="AC381" s="85"/>
      <c r="AD381" s="85"/>
      <c r="AE381" s="85"/>
      <c r="AF381" s="85"/>
      <c r="AG381" s="86"/>
    </row>
    <row r="389" spans="1:33" ht="15.75" thickBot="1"/>
    <row r="390" spans="1:33" ht="15.75" thickBot="1">
      <c r="A390" s="27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9"/>
    </row>
    <row r="391" spans="1:33" ht="24">
      <c r="A391" s="28"/>
      <c r="B391" s="14"/>
      <c r="C391" s="15"/>
      <c r="D391" s="87" t="s">
        <v>0</v>
      </c>
      <c r="E391" s="87"/>
      <c r="F391" s="87"/>
      <c r="G391" s="87"/>
      <c r="H391" s="87"/>
      <c r="I391" s="87"/>
      <c r="J391" s="87"/>
      <c r="K391" s="87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87"/>
      <c r="AC391" s="87"/>
      <c r="AD391" s="87"/>
      <c r="AE391" s="15"/>
      <c r="AF391" s="16"/>
      <c r="AG391" s="30"/>
    </row>
    <row r="392" spans="1:33" ht="22.5">
      <c r="A392" s="28"/>
      <c r="B392" s="17"/>
      <c r="C392" s="18"/>
      <c r="D392" s="88" t="s">
        <v>28</v>
      </c>
      <c r="E392" s="88"/>
      <c r="F392" s="88"/>
      <c r="G392" s="88"/>
      <c r="H392" s="88"/>
      <c r="I392" s="88"/>
      <c r="J392" s="88"/>
      <c r="K392" s="88"/>
      <c r="L392" s="88"/>
      <c r="M392" s="88"/>
      <c r="N392" s="88"/>
      <c r="O392" s="88"/>
      <c r="P392" s="88"/>
      <c r="Q392" s="88"/>
      <c r="R392" s="88"/>
      <c r="S392" s="88"/>
      <c r="T392" s="88"/>
      <c r="U392" s="88"/>
      <c r="V392" s="88"/>
      <c r="W392" s="88"/>
      <c r="X392" s="88"/>
      <c r="Y392" s="88"/>
      <c r="Z392" s="88"/>
      <c r="AA392" s="88"/>
      <c r="AB392" s="88"/>
      <c r="AC392" s="88"/>
      <c r="AD392" s="88"/>
      <c r="AE392" s="18"/>
      <c r="AF392" s="19"/>
      <c r="AG392" s="30"/>
    </row>
    <row r="393" spans="1:33" ht="15.75">
      <c r="A393" s="28"/>
      <c r="B393" s="17"/>
      <c r="C393" s="18"/>
      <c r="D393" s="89" t="s">
        <v>119</v>
      </c>
      <c r="E393" s="89"/>
      <c r="F393" s="89"/>
      <c r="G393" s="89"/>
      <c r="H393" s="89"/>
      <c r="I393" s="89"/>
      <c r="J393" s="89"/>
      <c r="K393" s="89"/>
      <c r="L393" s="89"/>
      <c r="M393" s="89"/>
      <c r="N393" s="89"/>
      <c r="O393" s="89"/>
      <c r="P393" s="89"/>
      <c r="Q393" s="89"/>
      <c r="R393" s="89"/>
      <c r="S393" s="89"/>
      <c r="T393" s="89"/>
      <c r="U393" s="89"/>
      <c r="V393" s="89"/>
      <c r="W393" s="89"/>
      <c r="X393" s="89"/>
      <c r="Y393" s="89"/>
      <c r="Z393" s="89"/>
      <c r="AA393" s="89"/>
      <c r="AB393" s="89"/>
      <c r="AC393" s="89"/>
      <c r="AD393" s="89"/>
      <c r="AE393" s="18"/>
      <c r="AF393" s="19"/>
      <c r="AG393" s="30"/>
    </row>
    <row r="394" spans="1:33">
      <c r="A394" s="28"/>
      <c r="B394" s="17"/>
      <c r="C394" s="18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18"/>
      <c r="AF394" s="19"/>
      <c r="AG394" s="30"/>
    </row>
    <row r="395" spans="1:33" ht="15.75">
      <c r="A395" s="28"/>
      <c r="B395" s="17"/>
      <c r="C395" s="18"/>
      <c r="D395" s="89" t="s">
        <v>85</v>
      </c>
      <c r="E395" s="89"/>
      <c r="F395" s="89"/>
      <c r="G395" s="89"/>
      <c r="H395" s="89"/>
      <c r="I395" s="89"/>
      <c r="J395" s="89"/>
      <c r="K395" s="89"/>
      <c r="L395" s="89"/>
      <c r="M395" s="89"/>
      <c r="N395" s="89"/>
      <c r="O395" s="89"/>
      <c r="P395" s="89"/>
      <c r="Q395" s="89"/>
      <c r="R395" s="89"/>
      <c r="S395" s="89"/>
      <c r="T395" s="89"/>
      <c r="U395" s="89"/>
      <c r="V395" s="89"/>
      <c r="W395" s="89"/>
      <c r="X395" s="89"/>
      <c r="Y395" s="89"/>
      <c r="Z395" s="89"/>
      <c r="AA395" s="89"/>
      <c r="AB395" s="89"/>
      <c r="AC395" s="89"/>
      <c r="AD395" s="89"/>
      <c r="AE395" s="18"/>
      <c r="AF395" s="19"/>
      <c r="AG395" s="30"/>
    </row>
    <row r="396" spans="1:33">
      <c r="A396" s="28"/>
      <c r="B396" s="17"/>
      <c r="C396" s="18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18"/>
      <c r="AF396" s="19"/>
      <c r="AG396" s="30"/>
    </row>
    <row r="397" spans="1:33" ht="15.75">
      <c r="A397" s="28"/>
      <c r="B397" s="17"/>
      <c r="C397" s="18"/>
      <c r="D397" s="89" t="s">
        <v>86</v>
      </c>
      <c r="E397" s="89"/>
      <c r="F397" s="89"/>
      <c r="G397" s="89"/>
      <c r="H397" s="89"/>
      <c r="I397" s="89"/>
      <c r="J397" s="89"/>
      <c r="K397" s="89"/>
      <c r="L397" s="89"/>
      <c r="M397" s="89"/>
      <c r="N397" s="89"/>
      <c r="O397" s="89"/>
      <c r="P397" s="89"/>
      <c r="Q397" s="89"/>
      <c r="R397" s="89"/>
      <c r="S397" s="89"/>
      <c r="T397" s="89"/>
      <c r="U397" s="89"/>
      <c r="V397" s="89"/>
      <c r="W397" s="89"/>
      <c r="X397" s="89"/>
      <c r="Y397" s="89"/>
      <c r="Z397" s="89"/>
      <c r="AA397" s="89"/>
      <c r="AB397" s="89"/>
      <c r="AC397" s="89"/>
      <c r="AD397" s="89"/>
      <c r="AE397" s="18"/>
      <c r="AF397" s="19"/>
      <c r="AG397" s="30"/>
    </row>
    <row r="398" spans="1:33" ht="16.5" thickBot="1">
      <c r="A398" s="28"/>
      <c r="B398" s="17"/>
      <c r="C398" s="18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  <c r="AE398" s="18"/>
      <c r="AF398" s="19"/>
      <c r="AG398" s="30"/>
    </row>
    <row r="399" spans="1:33" ht="15.75" thickBot="1">
      <c r="A399" s="28"/>
      <c r="B399" s="17"/>
      <c r="C399" s="9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1"/>
      <c r="AF399" s="19"/>
      <c r="AG399" s="30"/>
    </row>
    <row r="400" spans="1:33">
      <c r="A400" s="28"/>
      <c r="B400" s="17"/>
      <c r="C400" s="6"/>
      <c r="D400" s="90" t="s">
        <v>1</v>
      </c>
      <c r="E400" s="93"/>
      <c r="F400" s="96" t="s">
        <v>22</v>
      </c>
      <c r="G400" s="96"/>
      <c r="H400" s="96"/>
      <c r="I400" s="96"/>
      <c r="J400" s="96"/>
      <c r="K400" s="96"/>
      <c r="L400" s="96"/>
      <c r="M400" s="96"/>
      <c r="N400" s="97"/>
      <c r="O400" s="96" t="s">
        <v>2</v>
      </c>
      <c r="P400" s="96"/>
      <c r="Q400" s="96"/>
      <c r="R400" s="96"/>
      <c r="S400" s="96"/>
      <c r="T400" s="96"/>
      <c r="U400" s="96"/>
      <c r="V400" s="96"/>
      <c r="W400" s="97"/>
      <c r="X400" s="96" t="s">
        <v>3</v>
      </c>
      <c r="Y400" s="96"/>
      <c r="Z400" s="96"/>
      <c r="AA400" s="96"/>
      <c r="AB400" s="96"/>
      <c r="AC400" s="96"/>
      <c r="AD400" s="100"/>
      <c r="AE400" s="5"/>
      <c r="AF400" s="19"/>
      <c r="AG400" s="30"/>
    </row>
    <row r="401" spans="1:33">
      <c r="A401" s="28"/>
      <c r="B401" s="17"/>
      <c r="C401" s="6"/>
      <c r="D401" s="91"/>
      <c r="E401" s="94"/>
      <c r="F401" s="101" t="s">
        <v>4</v>
      </c>
      <c r="G401" s="101"/>
      <c r="H401" s="101" t="s">
        <v>5</v>
      </c>
      <c r="I401" s="101"/>
      <c r="J401" s="101" t="s">
        <v>32</v>
      </c>
      <c r="K401" s="101"/>
      <c r="L401" s="101" t="s">
        <v>7</v>
      </c>
      <c r="M401" s="101"/>
      <c r="N401" s="98"/>
      <c r="O401" s="101" t="s">
        <v>8</v>
      </c>
      <c r="P401" s="101"/>
      <c r="Q401" s="101" t="s">
        <v>9</v>
      </c>
      <c r="R401" s="101"/>
      <c r="S401" s="101" t="s">
        <v>10</v>
      </c>
      <c r="T401" s="101"/>
      <c r="U401" s="101" t="s">
        <v>7</v>
      </c>
      <c r="V401" s="101"/>
      <c r="W401" s="98"/>
      <c r="X401" s="101" t="s">
        <v>11</v>
      </c>
      <c r="Y401" s="101"/>
      <c r="Z401" s="101" t="s">
        <v>6</v>
      </c>
      <c r="AA401" s="101"/>
      <c r="AB401" s="101" t="s">
        <v>12</v>
      </c>
      <c r="AC401" s="101"/>
      <c r="AD401" s="102" t="s">
        <v>21</v>
      </c>
      <c r="AE401" s="5"/>
      <c r="AF401" s="19"/>
      <c r="AG401" s="30"/>
    </row>
    <row r="402" spans="1:33">
      <c r="A402" s="28"/>
      <c r="B402" s="17"/>
      <c r="C402" s="6"/>
      <c r="D402" s="92"/>
      <c r="E402" s="94"/>
      <c r="F402" s="2">
        <v>0.1</v>
      </c>
      <c r="G402" s="3" t="s">
        <v>13</v>
      </c>
      <c r="H402" s="2">
        <v>0.1</v>
      </c>
      <c r="I402" s="3" t="s">
        <v>13</v>
      </c>
      <c r="J402" s="2">
        <v>0.3</v>
      </c>
      <c r="K402" s="3" t="s">
        <v>13</v>
      </c>
      <c r="L402" s="2">
        <v>0.5</v>
      </c>
      <c r="M402" s="3" t="s">
        <v>13</v>
      </c>
      <c r="N402" s="98"/>
      <c r="O402" s="2">
        <v>0.1</v>
      </c>
      <c r="P402" s="3" t="s">
        <v>13</v>
      </c>
      <c r="Q402" s="2">
        <v>0.1</v>
      </c>
      <c r="R402" s="3" t="s">
        <v>13</v>
      </c>
      <c r="S402" s="2">
        <v>0.3</v>
      </c>
      <c r="T402" s="3" t="s">
        <v>13</v>
      </c>
      <c r="U402" s="2">
        <v>0.5</v>
      </c>
      <c r="V402" s="3" t="s">
        <v>13</v>
      </c>
      <c r="W402" s="98"/>
      <c r="X402" s="2">
        <v>0.4</v>
      </c>
      <c r="Y402" s="3" t="s">
        <v>13</v>
      </c>
      <c r="Z402" s="2">
        <v>0.6</v>
      </c>
      <c r="AA402" s="3" t="s">
        <v>13</v>
      </c>
      <c r="AB402" s="2">
        <v>1</v>
      </c>
      <c r="AC402" s="3" t="s">
        <v>13</v>
      </c>
      <c r="AD402" s="103"/>
      <c r="AE402" s="5"/>
      <c r="AF402" s="19"/>
      <c r="AG402" s="30"/>
    </row>
    <row r="403" spans="1:33">
      <c r="A403" s="28"/>
      <c r="B403" s="17"/>
      <c r="C403" s="6"/>
      <c r="D403" s="35" t="s">
        <v>14</v>
      </c>
      <c r="E403" s="94"/>
      <c r="F403" s="3">
        <v>4.4000000000000004</v>
      </c>
      <c r="G403" s="62" t="s">
        <v>41</v>
      </c>
      <c r="H403" s="3">
        <v>4.2</v>
      </c>
      <c r="I403" s="3" t="s">
        <v>41</v>
      </c>
      <c r="J403" s="52">
        <v>10.8</v>
      </c>
      <c r="K403" s="52" t="s">
        <v>40</v>
      </c>
      <c r="L403" s="71">
        <f>F403+H403+J403</f>
        <v>19.400000000000002</v>
      </c>
      <c r="M403" s="71" t="str">
        <f>IF(L403&gt;=45.5,"A1",IF(L403&gt;=40.5,"A2", IF(L403&gt;=35.5,"B1",IF(L403&gt;=30.5,"B2", IF(L403&gt;=25.5,"C1",IF(L403&gt;=20.5,"C2",IF(L403&gt;=16.5,"D",IF(L403&gt;=10.5,"E1",IF(L403&gt;=10.4,"E2")))))))))</f>
        <v>D</v>
      </c>
      <c r="N403" s="98"/>
      <c r="O403" s="53">
        <v>5.6</v>
      </c>
      <c r="P403" s="69" t="s">
        <v>39</v>
      </c>
      <c r="Q403" s="53">
        <v>5.8</v>
      </c>
      <c r="R403" s="69" t="s">
        <v>39</v>
      </c>
      <c r="S403" s="54">
        <v>12</v>
      </c>
      <c r="T403" s="71" t="str">
        <f>IF(S403&gt;=27.3,"A1",IF(S403&gt;=24.3,"A2", IF(S403&gt;=21.3,"B1",IF(S403&gt;=18.3,"B2", IF(S403&gt;=15.3,"C1",IF(S403&gt;=12.3,"C2",IF(S403&gt;=9.9,"D",IF(S403&gt;=6.3,"E1",IF(S403&gt;=6.2,"E2")))))))))</f>
        <v>D</v>
      </c>
      <c r="U403" s="71">
        <f>O403+Q403+S403</f>
        <v>23.4</v>
      </c>
      <c r="V403" s="71" t="str">
        <f>IF(U403&gt;=45.5,"A1",IF(U403&gt;=40.5,"A2", IF(U403&gt;=35.5,"B1",IF(U403&gt;=30.5,"B2", IF(U403&gt;=25.5,"C1",IF(U403&gt;=20.5,"C2",IF(U403&gt;=16.5,"D",IF(U403&gt;=10.5,"E1",IF(U403&gt;=10.4,"E2")))))))))</f>
        <v>C2</v>
      </c>
      <c r="W403" s="98"/>
      <c r="X403" s="71">
        <f t="shared" ref="X403:X407" si="110">SUM(F403,H403,O403,Q403)</f>
        <v>20</v>
      </c>
      <c r="Y403" s="71" t="str">
        <f>IF(X403&gt;=36.4,"A1",IF(X403&gt;=32.4,"A2", IF(X403&gt;=28.4,"B1",IF(X403&gt;=24.4,"B2", IF(X403&gt;=20.4,"C1",IF(X403&gt;=16.4,"C2",IF(X403&gt;=13.2,"D",IF(X403&gt;=8.4,"E1",IF(X403&gt;=8.3,"E2")))))))))</f>
        <v>C2</v>
      </c>
      <c r="Z403" s="71">
        <f>J403+S403</f>
        <v>22.8</v>
      </c>
      <c r="AA403" s="71" t="str">
        <f>IF(Z403&gt;=54.5,"A1",IF(Z403&gt;=48.5,"A2", IF(Z403&gt;=42.5,"B1",IF(Z403&gt;=36.5,"B2", IF(Z403&gt;=30.5,"C1",IF(Z403&gt;=24.5,"C2",IF(Z403&gt;=19.8,"D",IF(Z403&gt;=12.6,"E1",IF(Z403&gt;=12.5,"E2")))))))))</f>
        <v>D</v>
      </c>
      <c r="AB403" s="57">
        <f>L403+U403</f>
        <v>42.8</v>
      </c>
      <c r="AC403" s="71" t="str">
        <f>IF(AB403&gt;=91,"A1",IF(AB403&gt;=81,"A2", IF(AB403&gt;=71,"B1",IF(AB403&gt;=61,"B2", IF(AB403&gt;=51,"C1",IF(AB403&gt;=41,"C2",IF(AB403&gt;=33,"D",IF(AB403&gt;=21,"E1",IF(AB403&gt;=20,"E2")))))))))</f>
        <v>C2</v>
      </c>
      <c r="AD403" s="56">
        <v>5</v>
      </c>
      <c r="AE403" s="5"/>
      <c r="AF403" s="19"/>
      <c r="AG403" s="30"/>
    </row>
    <row r="404" spans="1:33">
      <c r="A404" s="28"/>
      <c r="B404" s="17"/>
      <c r="C404" s="6"/>
      <c r="D404" s="35" t="s">
        <v>15</v>
      </c>
      <c r="E404" s="94"/>
      <c r="F404" s="3">
        <v>5.5</v>
      </c>
      <c r="G404" s="62" t="s">
        <v>39</v>
      </c>
      <c r="H404" s="3">
        <v>3.6</v>
      </c>
      <c r="I404" s="3" t="s">
        <v>40</v>
      </c>
      <c r="J404" s="52">
        <v>8.6999999999999993</v>
      </c>
      <c r="K404" s="69" t="s">
        <v>40</v>
      </c>
      <c r="L404" s="71">
        <f t="shared" ref="L404:L407" si="111">F404+H404+J404</f>
        <v>17.799999999999997</v>
      </c>
      <c r="M404" s="71" t="str">
        <f t="shared" ref="M404:M407" si="112">IF(L404&gt;=45.5,"A1",IF(L404&gt;=40.5,"A2", IF(L404&gt;=35.5,"B1",IF(L404&gt;=30.5,"B2", IF(L404&gt;=25.5,"C1",IF(L404&gt;=20.5,"C2",IF(L404&gt;=16.5,"D",IF(L404&gt;=10.5,"E1",IF(L404&gt;=10.4,"E2")))))))))</f>
        <v>D</v>
      </c>
      <c r="N404" s="98"/>
      <c r="O404" s="53">
        <v>7.4</v>
      </c>
      <c r="P404" s="69" t="s">
        <v>37</v>
      </c>
      <c r="Q404" s="53">
        <v>5.6</v>
      </c>
      <c r="R404" s="69" t="s">
        <v>39</v>
      </c>
      <c r="S404" s="54">
        <v>11.4</v>
      </c>
      <c r="T404" s="71" t="str">
        <f t="shared" ref="T404:T410" si="113">IF(S404&gt;=27.3,"A1",IF(S404&gt;=24.3,"A2", IF(S404&gt;=21.3,"B1",IF(S404&gt;=18.3,"B2", IF(S404&gt;=15.3,"C1",IF(S404&gt;=12.3,"C2",IF(S404&gt;=9.9,"D",IF(S404&gt;=6.3,"E1",IF(S404&gt;=6.2,"E2")))))))))</f>
        <v>D</v>
      </c>
      <c r="U404" s="71">
        <f t="shared" ref="U404:U407" si="114">O404+Q404+S404</f>
        <v>24.4</v>
      </c>
      <c r="V404" s="71" t="str">
        <f t="shared" ref="V404:V407" si="115">IF(U404&gt;=45.5,"A1",IF(U404&gt;=40.5,"A2", IF(U404&gt;=35.5,"B1",IF(U404&gt;=30.5,"B2", IF(U404&gt;=25.5,"C1",IF(U404&gt;=20.5,"C2",IF(U404&gt;=16.5,"D",IF(U404&gt;=10.5,"E1",IF(U404&gt;=10.4,"E2")))))))))</f>
        <v>C2</v>
      </c>
      <c r="W404" s="98"/>
      <c r="X404" s="71">
        <f t="shared" si="110"/>
        <v>22.1</v>
      </c>
      <c r="Y404" s="71" t="str">
        <f t="shared" ref="Y404:Y407" si="116">IF(X404&gt;=36.4,"A1",IF(X404&gt;=32.4,"A2", IF(X404&gt;=28.4,"B1",IF(X404&gt;=24.4,"B2", IF(X404&gt;=20.4,"C1",IF(X404&gt;=16.4,"C2",IF(X404&gt;=13.2,"D",IF(X404&gt;=8.4,"E1",IF(X404&gt;=8.3,"E2")))))))))</f>
        <v>C1</v>
      </c>
      <c r="Z404" s="71">
        <f t="shared" ref="Z404:Z410" si="117">J404+S404</f>
        <v>20.100000000000001</v>
      </c>
      <c r="AA404" s="71" t="str">
        <f t="shared" ref="AA404:AA410" si="118">IF(Z404&gt;=54.5,"A1",IF(Z404&gt;=48.5,"A2", IF(Z404&gt;=42.5,"B1",IF(Z404&gt;=36.5,"B2", IF(Z404&gt;=30.5,"C1",IF(Z404&gt;=24.5,"C2",IF(Z404&gt;=19.8,"D",IF(Z404&gt;=12.6,"E1",IF(Z404&gt;=12.5,"E2")))))))))</f>
        <v>D</v>
      </c>
      <c r="AB404" s="57">
        <f t="shared" ref="AB404:AB407" si="119">L404+U404</f>
        <v>42.199999999999996</v>
      </c>
      <c r="AC404" s="71" t="str">
        <f t="shared" ref="AC404:AC407" si="120">IF(AB404&gt;=91,"A1",IF(AB404&gt;=81,"A2", IF(AB404&gt;=71,"B1",IF(AB404&gt;=61,"B2", IF(AB404&gt;=51,"C1",IF(AB404&gt;=41,"C2",IF(AB404&gt;=33,"D",IF(AB404&gt;=21,"E1",IF(AB404&gt;=20,"E2")))))))))</f>
        <v>C2</v>
      </c>
      <c r="AD404" s="56">
        <v>5</v>
      </c>
      <c r="AE404" s="5"/>
      <c r="AF404" s="19"/>
      <c r="AG404" s="30"/>
    </row>
    <row r="405" spans="1:33">
      <c r="A405" s="28"/>
      <c r="B405" s="17"/>
      <c r="C405" s="6"/>
      <c r="D405" s="35" t="s">
        <v>16</v>
      </c>
      <c r="E405" s="94"/>
      <c r="F405" s="3">
        <v>4.4000000000000004</v>
      </c>
      <c r="G405" s="69" t="s">
        <v>41</v>
      </c>
      <c r="H405" s="3">
        <v>6.2</v>
      </c>
      <c r="I405" s="3" t="s">
        <v>38</v>
      </c>
      <c r="J405" s="52">
        <v>9.9</v>
      </c>
      <c r="K405" s="52" t="s">
        <v>40</v>
      </c>
      <c r="L405" s="71">
        <f t="shared" si="111"/>
        <v>20.5</v>
      </c>
      <c r="M405" s="71" t="str">
        <f t="shared" si="112"/>
        <v>C2</v>
      </c>
      <c r="N405" s="98"/>
      <c r="O405" s="53">
        <v>6.6</v>
      </c>
      <c r="P405" s="69" t="s">
        <v>38</v>
      </c>
      <c r="Q405" s="53">
        <v>6.4</v>
      </c>
      <c r="R405" s="69" t="s">
        <v>38</v>
      </c>
      <c r="S405" s="54">
        <v>11.4</v>
      </c>
      <c r="T405" s="71" t="str">
        <f t="shared" si="113"/>
        <v>D</v>
      </c>
      <c r="U405" s="71">
        <f t="shared" si="114"/>
        <v>24.4</v>
      </c>
      <c r="V405" s="71" t="str">
        <f t="shared" si="115"/>
        <v>C2</v>
      </c>
      <c r="W405" s="98"/>
      <c r="X405" s="71">
        <f t="shared" si="110"/>
        <v>23.6</v>
      </c>
      <c r="Y405" s="71" t="str">
        <f t="shared" si="116"/>
        <v>C1</v>
      </c>
      <c r="Z405" s="71">
        <f t="shared" si="117"/>
        <v>21.3</v>
      </c>
      <c r="AA405" s="71" t="str">
        <f t="shared" si="118"/>
        <v>D</v>
      </c>
      <c r="AB405" s="57">
        <f t="shared" si="119"/>
        <v>44.9</v>
      </c>
      <c r="AC405" s="71" t="str">
        <f t="shared" si="120"/>
        <v>C2</v>
      </c>
      <c r="AD405" s="56">
        <v>5</v>
      </c>
      <c r="AE405" s="5"/>
      <c r="AF405" s="19"/>
      <c r="AG405" s="30"/>
    </row>
    <row r="406" spans="1:33">
      <c r="A406" s="28"/>
      <c r="B406" s="17"/>
      <c r="C406" s="6"/>
      <c r="D406" s="35" t="s">
        <v>45</v>
      </c>
      <c r="E406" s="94"/>
      <c r="F406" s="3">
        <v>5.4</v>
      </c>
      <c r="G406" s="62" t="s">
        <v>39</v>
      </c>
      <c r="H406" s="3">
        <v>4</v>
      </c>
      <c r="I406" s="3" t="s">
        <v>40</v>
      </c>
      <c r="J406" s="52">
        <v>11.4</v>
      </c>
      <c r="K406" s="52" t="s">
        <v>40</v>
      </c>
      <c r="L406" s="71">
        <f t="shared" si="111"/>
        <v>20.8</v>
      </c>
      <c r="M406" s="71" t="str">
        <f t="shared" si="112"/>
        <v>C2</v>
      </c>
      <c r="N406" s="98"/>
      <c r="O406" s="53">
        <v>6.4</v>
      </c>
      <c r="P406" s="69" t="s">
        <v>38</v>
      </c>
      <c r="Q406" s="53">
        <v>7</v>
      </c>
      <c r="R406" s="69" t="s">
        <v>38</v>
      </c>
      <c r="S406" s="54">
        <v>15</v>
      </c>
      <c r="T406" s="71" t="str">
        <f t="shared" si="113"/>
        <v>C2</v>
      </c>
      <c r="U406" s="71">
        <f t="shared" si="114"/>
        <v>28.4</v>
      </c>
      <c r="V406" s="71" t="str">
        <f t="shared" si="115"/>
        <v>C1</v>
      </c>
      <c r="W406" s="98"/>
      <c r="X406" s="71">
        <f t="shared" si="110"/>
        <v>22.8</v>
      </c>
      <c r="Y406" s="71" t="str">
        <f t="shared" si="116"/>
        <v>C1</v>
      </c>
      <c r="Z406" s="71">
        <f t="shared" si="117"/>
        <v>26.4</v>
      </c>
      <c r="AA406" s="71" t="str">
        <f t="shared" si="118"/>
        <v>C2</v>
      </c>
      <c r="AB406" s="57">
        <f t="shared" si="119"/>
        <v>49.2</v>
      </c>
      <c r="AC406" s="71" t="str">
        <f t="shared" si="120"/>
        <v>C2</v>
      </c>
      <c r="AD406" s="56">
        <v>5</v>
      </c>
      <c r="AE406" s="5"/>
      <c r="AF406" s="19"/>
      <c r="AG406" s="30"/>
    </row>
    <row r="407" spans="1:33">
      <c r="A407" s="28"/>
      <c r="B407" s="17"/>
      <c r="C407" s="6"/>
      <c r="D407" s="35" t="s">
        <v>18</v>
      </c>
      <c r="E407" s="94"/>
      <c r="F407" s="3">
        <v>5.8</v>
      </c>
      <c r="G407" s="62" t="s">
        <v>39</v>
      </c>
      <c r="H407" s="3">
        <v>3.6</v>
      </c>
      <c r="I407" s="3" t="s">
        <v>40</v>
      </c>
      <c r="J407" s="52">
        <v>12</v>
      </c>
      <c r="K407" s="52" t="s">
        <v>40</v>
      </c>
      <c r="L407" s="71">
        <f t="shared" si="111"/>
        <v>21.4</v>
      </c>
      <c r="M407" s="71" t="str">
        <f t="shared" si="112"/>
        <v>C2</v>
      </c>
      <c r="N407" s="98"/>
      <c r="O407" s="53">
        <v>4.5999999999999996</v>
      </c>
      <c r="P407" s="69" t="s">
        <v>41</v>
      </c>
      <c r="Q407" s="53">
        <v>7.4</v>
      </c>
      <c r="R407" s="69" t="s">
        <v>37</v>
      </c>
      <c r="S407" s="54">
        <v>19.5</v>
      </c>
      <c r="T407" s="71" t="str">
        <f t="shared" si="113"/>
        <v>B2</v>
      </c>
      <c r="U407" s="71">
        <f t="shared" si="114"/>
        <v>31.5</v>
      </c>
      <c r="V407" s="71" t="str">
        <f t="shared" si="115"/>
        <v>B2</v>
      </c>
      <c r="W407" s="98"/>
      <c r="X407" s="71">
        <f t="shared" si="110"/>
        <v>21.4</v>
      </c>
      <c r="Y407" s="71" t="str">
        <f t="shared" si="116"/>
        <v>C1</v>
      </c>
      <c r="Z407" s="71">
        <f t="shared" si="117"/>
        <v>31.5</v>
      </c>
      <c r="AA407" s="71" t="str">
        <f t="shared" si="118"/>
        <v>C1</v>
      </c>
      <c r="AB407" s="57">
        <f t="shared" si="119"/>
        <v>52.9</v>
      </c>
      <c r="AC407" s="71" t="str">
        <f t="shared" si="120"/>
        <v>C1</v>
      </c>
      <c r="AD407" s="56">
        <v>6</v>
      </c>
      <c r="AE407" s="5"/>
      <c r="AF407" s="19"/>
      <c r="AG407" s="30"/>
    </row>
    <row r="408" spans="1:33">
      <c r="A408" s="28"/>
      <c r="B408" s="17"/>
      <c r="C408" s="6"/>
      <c r="D408" s="35" t="s">
        <v>33</v>
      </c>
      <c r="E408" s="94"/>
      <c r="F408" s="1"/>
      <c r="G408" s="1"/>
      <c r="H408" s="1"/>
      <c r="I408" s="1"/>
      <c r="J408" s="68">
        <v>16.8</v>
      </c>
      <c r="K408" s="68" t="s">
        <v>39</v>
      </c>
      <c r="L408" s="72"/>
      <c r="M408" s="72"/>
      <c r="N408" s="98"/>
      <c r="O408" s="1"/>
      <c r="P408" s="1"/>
      <c r="Q408" s="1"/>
      <c r="R408" s="1"/>
      <c r="S408" s="54">
        <v>24</v>
      </c>
      <c r="T408" s="71" t="str">
        <f t="shared" si="113"/>
        <v>B1</v>
      </c>
      <c r="U408" s="71"/>
      <c r="V408" s="71"/>
      <c r="W408" s="98"/>
      <c r="X408" s="71"/>
      <c r="Y408" s="71"/>
      <c r="Z408" s="71">
        <f t="shared" si="117"/>
        <v>40.799999999999997</v>
      </c>
      <c r="AA408" s="71" t="str">
        <f t="shared" si="118"/>
        <v>B2</v>
      </c>
      <c r="AB408" s="57"/>
      <c r="AC408" s="71"/>
      <c r="AD408" s="4"/>
      <c r="AE408" s="5"/>
      <c r="AF408" s="19"/>
      <c r="AG408" s="30"/>
    </row>
    <row r="409" spans="1:33">
      <c r="A409" s="28"/>
      <c r="B409" s="17"/>
      <c r="C409" s="6"/>
      <c r="D409" s="35" t="s">
        <v>19</v>
      </c>
      <c r="E409" s="94"/>
      <c r="F409" s="1"/>
      <c r="G409" s="1"/>
      <c r="H409" s="1"/>
      <c r="I409" s="1"/>
      <c r="J409" s="68">
        <v>10.199999999999999</v>
      </c>
      <c r="K409" s="68" t="s">
        <v>40</v>
      </c>
      <c r="L409" s="72"/>
      <c r="M409" s="72"/>
      <c r="N409" s="98"/>
      <c r="O409" s="1"/>
      <c r="P409" s="1"/>
      <c r="Q409" s="1"/>
      <c r="R409" s="1"/>
      <c r="S409" s="54">
        <v>12</v>
      </c>
      <c r="T409" s="71" t="str">
        <f t="shared" si="113"/>
        <v>D</v>
      </c>
      <c r="U409" s="71"/>
      <c r="V409" s="71"/>
      <c r="W409" s="98"/>
      <c r="X409" s="71"/>
      <c r="Y409" s="71"/>
      <c r="Z409" s="71">
        <f t="shared" si="117"/>
        <v>22.2</v>
      </c>
      <c r="AA409" s="71" t="str">
        <f t="shared" si="118"/>
        <v>D</v>
      </c>
      <c r="AB409" s="57"/>
      <c r="AC409" s="71"/>
      <c r="AD409" s="4"/>
      <c r="AE409" s="5"/>
      <c r="AF409" s="19"/>
      <c r="AG409" s="30"/>
    </row>
    <row r="410" spans="1:33">
      <c r="A410" s="28"/>
      <c r="B410" s="17"/>
      <c r="C410" s="6"/>
      <c r="D410" s="35" t="s">
        <v>117</v>
      </c>
      <c r="E410" s="94"/>
      <c r="F410" s="1"/>
      <c r="G410" s="1"/>
      <c r="H410" s="1"/>
      <c r="I410" s="1"/>
      <c r="J410" s="68">
        <v>10.8</v>
      </c>
      <c r="K410" s="68" t="s">
        <v>40</v>
      </c>
      <c r="L410" s="72"/>
      <c r="M410" s="72"/>
      <c r="N410" s="98"/>
      <c r="O410" s="1"/>
      <c r="P410" s="1"/>
      <c r="Q410" s="1"/>
      <c r="R410" s="1"/>
      <c r="S410" s="54">
        <v>19.2</v>
      </c>
      <c r="T410" s="71" t="str">
        <f t="shared" si="113"/>
        <v>B2</v>
      </c>
      <c r="U410" s="71"/>
      <c r="V410" s="71"/>
      <c r="W410" s="98"/>
      <c r="X410" s="71"/>
      <c r="Y410" s="71"/>
      <c r="Z410" s="71">
        <f t="shared" si="117"/>
        <v>30</v>
      </c>
      <c r="AA410" s="71" t="str">
        <f t="shared" si="118"/>
        <v>C2</v>
      </c>
      <c r="AB410" s="57"/>
      <c r="AC410" s="71"/>
      <c r="AD410" s="4"/>
      <c r="AE410" s="5"/>
      <c r="AF410" s="19"/>
      <c r="AG410" s="30"/>
    </row>
    <row r="411" spans="1:33">
      <c r="A411" s="28"/>
      <c r="B411" s="17"/>
      <c r="C411" s="6"/>
      <c r="D411" s="35"/>
      <c r="E411" s="94"/>
      <c r="F411" s="1"/>
      <c r="G411" s="1"/>
      <c r="H411" s="1"/>
      <c r="I411" s="1"/>
      <c r="J411" s="68"/>
      <c r="K411" s="68"/>
      <c r="L411" s="1"/>
      <c r="M411" s="1"/>
      <c r="N411" s="98"/>
      <c r="O411" s="1"/>
      <c r="P411" s="1"/>
      <c r="Q411" s="1"/>
      <c r="R411" s="1"/>
      <c r="S411" s="54"/>
      <c r="T411" s="1"/>
      <c r="U411" s="1"/>
      <c r="V411" s="1"/>
      <c r="W411" s="98"/>
      <c r="X411" s="1"/>
      <c r="Y411" s="1"/>
      <c r="Z411" s="1"/>
      <c r="AA411" s="1"/>
      <c r="AB411" s="1"/>
      <c r="AC411" s="1"/>
      <c r="AD411" s="4"/>
      <c r="AE411" s="5"/>
      <c r="AF411" s="19"/>
      <c r="AG411" s="30"/>
    </row>
    <row r="412" spans="1:33">
      <c r="A412" s="28"/>
      <c r="B412" s="17"/>
      <c r="C412" s="6"/>
      <c r="D412" s="104" t="s">
        <v>20</v>
      </c>
      <c r="E412" s="94"/>
      <c r="F412" s="106" t="s">
        <v>155</v>
      </c>
      <c r="G412" s="107"/>
      <c r="H412" s="110"/>
      <c r="I412" s="110"/>
      <c r="J412" s="110"/>
      <c r="K412" s="110"/>
      <c r="L412" s="110"/>
      <c r="M412" s="110"/>
      <c r="N412" s="98"/>
      <c r="O412" s="106" t="s">
        <v>156</v>
      </c>
      <c r="P412" s="107"/>
      <c r="Q412" s="110"/>
      <c r="R412" s="110"/>
      <c r="S412" s="110"/>
      <c r="T412" s="110"/>
      <c r="U412" s="110"/>
      <c r="V412" s="110"/>
      <c r="W412" s="98"/>
      <c r="X412" s="110"/>
      <c r="Y412" s="110"/>
      <c r="Z412" s="110"/>
      <c r="AA412" s="110"/>
      <c r="AB412" s="112"/>
      <c r="AC412" s="113"/>
      <c r="AD412" s="116"/>
      <c r="AE412" s="5"/>
      <c r="AF412" s="19"/>
      <c r="AG412" s="30"/>
    </row>
    <row r="413" spans="1:33" ht="15.75" thickBot="1">
      <c r="A413" s="28"/>
      <c r="B413" s="17"/>
      <c r="C413" s="6"/>
      <c r="D413" s="105"/>
      <c r="E413" s="95"/>
      <c r="F413" s="108"/>
      <c r="G413" s="109"/>
      <c r="H413" s="111"/>
      <c r="I413" s="111"/>
      <c r="J413" s="111"/>
      <c r="K413" s="111"/>
      <c r="L413" s="111"/>
      <c r="M413" s="111"/>
      <c r="N413" s="99"/>
      <c r="O413" s="108"/>
      <c r="P413" s="109"/>
      <c r="Q413" s="111"/>
      <c r="R413" s="111"/>
      <c r="S413" s="111"/>
      <c r="T413" s="111"/>
      <c r="U413" s="111"/>
      <c r="V413" s="111"/>
      <c r="W413" s="99"/>
      <c r="X413" s="111"/>
      <c r="Y413" s="111"/>
      <c r="Z413" s="111"/>
      <c r="AA413" s="111"/>
      <c r="AB413" s="114"/>
      <c r="AC413" s="115"/>
      <c r="AD413" s="117"/>
      <c r="AE413" s="5"/>
      <c r="AF413" s="19"/>
      <c r="AG413" s="30"/>
    </row>
    <row r="414" spans="1:33" ht="15.75" thickBot="1">
      <c r="A414" s="28"/>
      <c r="B414" s="17"/>
      <c r="C414" s="7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12"/>
      <c r="AF414" s="19"/>
      <c r="AG414" s="30"/>
    </row>
    <row r="415" spans="1:33">
      <c r="A415" s="28"/>
      <c r="B415" s="17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9"/>
      <c r="AG415" s="30"/>
    </row>
    <row r="416" spans="1:33">
      <c r="A416" s="28"/>
      <c r="B416" s="17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9"/>
      <c r="AG416" s="30"/>
    </row>
    <row r="417" spans="1:33">
      <c r="A417" s="28"/>
      <c r="B417" s="17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79" t="s">
        <v>130</v>
      </c>
      <c r="S417" s="79"/>
      <c r="T417" s="79"/>
      <c r="U417" s="79"/>
      <c r="V417" s="79"/>
      <c r="W417" s="18"/>
      <c r="X417" s="18"/>
      <c r="Y417" s="18"/>
      <c r="Z417" s="79"/>
      <c r="AA417" s="79"/>
      <c r="AB417" s="79"/>
      <c r="AC417" s="22"/>
      <c r="AD417" s="80"/>
      <c r="AE417" s="80"/>
      <c r="AF417" s="81"/>
      <c r="AG417" s="30"/>
    </row>
    <row r="418" spans="1:33">
      <c r="A418" s="28"/>
      <c r="B418" s="17"/>
      <c r="C418" s="18"/>
      <c r="D418" s="82" t="s">
        <v>26</v>
      </c>
      <c r="E418" s="82"/>
      <c r="F418" s="82"/>
      <c r="G418" s="82"/>
      <c r="H418" s="18"/>
      <c r="I418" s="82" t="s">
        <v>26</v>
      </c>
      <c r="J418" s="82"/>
      <c r="K418" s="82"/>
      <c r="L418" s="82"/>
      <c r="M418" s="82"/>
      <c r="N418" s="18"/>
      <c r="O418" s="18"/>
      <c r="P418" s="18"/>
      <c r="Q418" s="18"/>
      <c r="R418" s="82" t="s">
        <v>27</v>
      </c>
      <c r="S418" s="82"/>
      <c r="T418" s="82"/>
      <c r="U418" s="82"/>
      <c r="V418" s="82"/>
      <c r="W418" s="18"/>
      <c r="X418" s="18"/>
      <c r="Y418" s="18"/>
      <c r="Z418" s="83" t="s">
        <v>27</v>
      </c>
      <c r="AA418" s="83"/>
      <c r="AB418" s="83"/>
      <c r="AC418" s="83"/>
      <c r="AD418" s="18"/>
      <c r="AE418" s="18"/>
      <c r="AF418" s="19"/>
      <c r="AG418" s="30"/>
    </row>
    <row r="419" spans="1:33">
      <c r="A419" s="28"/>
      <c r="B419" s="17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9"/>
      <c r="AG419" s="30"/>
    </row>
    <row r="420" spans="1:33">
      <c r="A420" s="28"/>
      <c r="B420" s="17"/>
      <c r="C420" s="18"/>
      <c r="D420" s="22" t="s">
        <v>29</v>
      </c>
      <c r="E420" s="22"/>
      <c r="F420" s="22"/>
      <c r="G420" s="22"/>
      <c r="H420" s="22"/>
      <c r="I420" s="80" t="s">
        <v>24</v>
      </c>
      <c r="J420" s="80"/>
      <c r="K420" s="80"/>
      <c r="L420" s="80"/>
      <c r="M420" s="80"/>
      <c r="N420" s="80"/>
      <c r="O420" s="80"/>
      <c r="P420" s="22"/>
      <c r="Q420" s="22"/>
      <c r="R420" s="79" t="s">
        <v>23</v>
      </c>
      <c r="S420" s="79"/>
      <c r="T420" s="79"/>
      <c r="U420" s="79"/>
      <c r="V420" s="79"/>
      <c r="W420" s="79"/>
      <c r="X420" s="22"/>
      <c r="Y420" s="79" t="s">
        <v>25</v>
      </c>
      <c r="Z420" s="79"/>
      <c r="AA420" s="79"/>
      <c r="AB420" s="79"/>
      <c r="AC420" s="79"/>
      <c r="AD420" s="79"/>
      <c r="AE420" s="18"/>
      <c r="AF420" s="19"/>
      <c r="AG420" s="30"/>
    </row>
    <row r="421" spans="1:33" ht="15.75" thickBot="1">
      <c r="A421" s="28"/>
      <c r="B421" s="23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5"/>
      <c r="AG421" s="30"/>
    </row>
    <row r="422" spans="1:33" ht="15.75" thickBot="1">
      <c r="A422" s="84"/>
      <c r="B422" s="85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  <c r="AA422" s="85"/>
      <c r="AB422" s="85"/>
      <c r="AC422" s="85"/>
      <c r="AD422" s="85"/>
      <c r="AE422" s="85"/>
      <c r="AF422" s="85"/>
      <c r="AG422" s="86"/>
    </row>
    <row r="428" spans="1:33" ht="15.75" thickBot="1"/>
    <row r="429" spans="1:33" ht="15.75" thickBot="1">
      <c r="A429" s="27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6"/>
      <c r="AE429" s="26"/>
      <c r="AF429" s="26"/>
      <c r="AG429" s="29"/>
    </row>
    <row r="430" spans="1:33" ht="24">
      <c r="A430" s="28"/>
      <c r="B430" s="14"/>
      <c r="C430" s="15"/>
      <c r="D430" s="87" t="s">
        <v>0</v>
      </c>
      <c r="E430" s="87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87"/>
      <c r="AC430" s="87"/>
      <c r="AD430" s="87"/>
      <c r="AE430" s="15"/>
      <c r="AF430" s="16"/>
      <c r="AG430" s="30"/>
    </row>
    <row r="431" spans="1:33" ht="22.5">
      <c r="A431" s="28"/>
      <c r="B431" s="17"/>
      <c r="C431" s="18"/>
      <c r="D431" s="88" t="s">
        <v>28</v>
      </c>
      <c r="E431" s="88"/>
      <c r="F431" s="88"/>
      <c r="G431" s="88"/>
      <c r="H431" s="88"/>
      <c r="I431" s="88"/>
      <c r="J431" s="88"/>
      <c r="K431" s="88"/>
      <c r="L431" s="88"/>
      <c r="M431" s="88"/>
      <c r="N431" s="88"/>
      <c r="O431" s="88"/>
      <c r="P431" s="88"/>
      <c r="Q431" s="88"/>
      <c r="R431" s="88"/>
      <c r="S431" s="88"/>
      <c r="T431" s="88"/>
      <c r="U431" s="88"/>
      <c r="V431" s="88"/>
      <c r="W431" s="88"/>
      <c r="X431" s="88"/>
      <c r="Y431" s="88"/>
      <c r="Z431" s="88"/>
      <c r="AA431" s="88"/>
      <c r="AB431" s="88"/>
      <c r="AC431" s="88"/>
      <c r="AD431" s="88"/>
      <c r="AE431" s="18"/>
      <c r="AF431" s="19"/>
      <c r="AG431" s="30"/>
    </row>
    <row r="432" spans="1:33" ht="15.75">
      <c r="A432" s="28"/>
      <c r="B432" s="17"/>
      <c r="C432" s="18"/>
      <c r="D432" s="89" t="s">
        <v>119</v>
      </c>
      <c r="E432" s="89"/>
      <c r="F432" s="89"/>
      <c r="G432" s="89"/>
      <c r="H432" s="89"/>
      <c r="I432" s="89"/>
      <c r="J432" s="89"/>
      <c r="K432" s="89"/>
      <c r="L432" s="89"/>
      <c r="M432" s="89"/>
      <c r="N432" s="89"/>
      <c r="O432" s="89"/>
      <c r="P432" s="89"/>
      <c r="Q432" s="89"/>
      <c r="R432" s="89"/>
      <c r="S432" s="89"/>
      <c r="T432" s="89"/>
      <c r="U432" s="89"/>
      <c r="V432" s="89"/>
      <c r="W432" s="89"/>
      <c r="X432" s="89"/>
      <c r="Y432" s="89"/>
      <c r="Z432" s="89"/>
      <c r="AA432" s="89"/>
      <c r="AB432" s="89"/>
      <c r="AC432" s="89"/>
      <c r="AD432" s="89"/>
      <c r="AE432" s="18"/>
      <c r="AF432" s="19"/>
      <c r="AG432" s="30"/>
    </row>
    <row r="433" spans="1:33">
      <c r="A433" s="28"/>
      <c r="B433" s="17"/>
      <c r="C433" s="18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18"/>
      <c r="AF433" s="19"/>
      <c r="AG433" s="30"/>
    </row>
    <row r="434" spans="1:33" ht="15.75">
      <c r="A434" s="28"/>
      <c r="B434" s="17"/>
      <c r="C434" s="18"/>
      <c r="D434" s="89" t="s">
        <v>87</v>
      </c>
      <c r="E434" s="89"/>
      <c r="F434" s="89"/>
      <c r="G434" s="89"/>
      <c r="H434" s="89"/>
      <c r="I434" s="89"/>
      <c r="J434" s="89"/>
      <c r="K434" s="89"/>
      <c r="L434" s="89"/>
      <c r="M434" s="89"/>
      <c r="N434" s="89"/>
      <c r="O434" s="89"/>
      <c r="P434" s="89"/>
      <c r="Q434" s="89"/>
      <c r="R434" s="89"/>
      <c r="S434" s="89"/>
      <c r="T434" s="89"/>
      <c r="U434" s="89"/>
      <c r="V434" s="89"/>
      <c r="W434" s="89"/>
      <c r="X434" s="89"/>
      <c r="Y434" s="89"/>
      <c r="Z434" s="89"/>
      <c r="AA434" s="89"/>
      <c r="AB434" s="89"/>
      <c r="AC434" s="89"/>
      <c r="AD434" s="89"/>
      <c r="AE434" s="18"/>
      <c r="AF434" s="19"/>
      <c r="AG434" s="30"/>
    </row>
    <row r="435" spans="1:33">
      <c r="A435" s="28"/>
      <c r="B435" s="17"/>
      <c r="C435" s="18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  <c r="AC435" s="41"/>
      <c r="AD435" s="41"/>
      <c r="AE435" s="18"/>
      <c r="AF435" s="19"/>
      <c r="AG435" s="30"/>
    </row>
    <row r="436" spans="1:33" ht="15.75">
      <c r="A436" s="28"/>
      <c r="B436" s="17"/>
      <c r="C436" s="18"/>
      <c r="D436" s="89" t="s">
        <v>88</v>
      </c>
      <c r="E436" s="89"/>
      <c r="F436" s="89"/>
      <c r="G436" s="89"/>
      <c r="H436" s="89"/>
      <c r="I436" s="89"/>
      <c r="J436" s="89"/>
      <c r="K436" s="89"/>
      <c r="L436" s="89"/>
      <c r="M436" s="89"/>
      <c r="N436" s="89"/>
      <c r="O436" s="89"/>
      <c r="P436" s="89"/>
      <c r="Q436" s="89"/>
      <c r="R436" s="89"/>
      <c r="S436" s="89"/>
      <c r="T436" s="89"/>
      <c r="U436" s="89"/>
      <c r="V436" s="89"/>
      <c r="W436" s="89"/>
      <c r="X436" s="89"/>
      <c r="Y436" s="89"/>
      <c r="Z436" s="89"/>
      <c r="AA436" s="89"/>
      <c r="AB436" s="89"/>
      <c r="AC436" s="89"/>
      <c r="AD436" s="89"/>
      <c r="AE436" s="18"/>
      <c r="AF436" s="19"/>
      <c r="AG436" s="30"/>
    </row>
    <row r="437" spans="1:33" ht="16.5" thickBot="1">
      <c r="A437" s="28"/>
      <c r="B437" s="17"/>
      <c r="C437" s="18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  <c r="AE437" s="18"/>
      <c r="AF437" s="19"/>
      <c r="AG437" s="30"/>
    </row>
    <row r="438" spans="1:33" ht="15.75" thickBot="1">
      <c r="A438" s="28"/>
      <c r="B438" s="17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1"/>
      <c r="AF438" s="19"/>
      <c r="AG438" s="30"/>
    </row>
    <row r="439" spans="1:33">
      <c r="A439" s="28"/>
      <c r="B439" s="17"/>
      <c r="C439" s="6"/>
      <c r="D439" s="90" t="s">
        <v>1</v>
      </c>
      <c r="E439" s="93"/>
      <c r="F439" s="96" t="s">
        <v>22</v>
      </c>
      <c r="G439" s="96"/>
      <c r="H439" s="96"/>
      <c r="I439" s="96"/>
      <c r="J439" s="96"/>
      <c r="K439" s="96"/>
      <c r="L439" s="96"/>
      <c r="M439" s="96"/>
      <c r="N439" s="97"/>
      <c r="O439" s="96" t="s">
        <v>2</v>
      </c>
      <c r="P439" s="96"/>
      <c r="Q439" s="96"/>
      <c r="R439" s="96"/>
      <c r="S439" s="96"/>
      <c r="T439" s="96"/>
      <c r="U439" s="96"/>
      <c r="V439" s="96"/>
      <c r="W439" s="97"/>
      <c r="X439" s="96" t="s">
        <v>3</v>
      </c>
      <c r="Y439" s="96"/>
      <c r="Z439" s="96"/>
      <c r="AA439" s="96"/>
      <c r="AB439" s="96"/>
      <c r="AC439" s="96"/>
      <c r="AD439" s="100"/>
      <c r="AE439" s="5"/>
      <c r="AF439" s="19"/>
      <c r="AG439" s="30"/>
    </row>
    <row r="440" spans="1:33">
      <c r="A440" s="28"/>
      <c r="B440" s="17"/>
      <c r="C440" s="6"/>
      <c r="D440" s="91"/>
      <c r="E440" s="94"/>
      <c r="F440" s="101" t="s">
        <v>4</v>
      </c>
      <c r="G440" s="101"/>
      <c r="H440" s="101" t="s">
        <v>5</v>
      </c>
      <c r="I440" s="101"/>
      <c r="J440" s="101" t="s">
        <v>32</v>
      </c>
      <c r="K440" s="101"/>
      <c r="L440" s="101" t="s">
        <v>7</v>
      </c>
      <c r="M440" s="101"/>
      <c r="N440" s="98"/>
      <c r="O440" s="101" t="s">
        <v>8</v>
      </c>
      <c r="P440" s="101"/>
      <c r="Q440" s="101" t="s">
        <v>9</v>
      </c>
      <c r="R440" s="101"/>
      <c r="S440" s="101" t="s">
        <v>10</v>
      </c>
      <c r="T440" s="101"/>
      <c r="U440" s="101" t="s">
        <v>7</v>
      </c>
      <c r="V440" s="101"/>
      <c r="W440" s="98"/>
      <c r="X440" s="101" t="s">
        <v>11</v>
      </c>
      <c r="Y440" s="101"/>
      <c r="Z440" s="101" t="s">
        <v>6</v>
      </c>
      <c r="AA440" s="101"/>
      <c r="AB440" s="101" t="s">
        <v>12</v>
      </c>
      <c r="AC440" s="101"/>
      <c r="AD440" s="102" t="s">
        <v>21</v>
      </c>
      <c r="AE440" s="5"/>
      <c r="AF440" s="19"/>
      <c r="AG440" s="30"/>
    </row>
    <row r="441" spans="1:33">
      <c r="A441" s="28"/>
      <c r="B441" s="17"/>
      <c r="C441" s="6"/>
      <c r="D441" s="92"/>
      <c r="E441" s="94"/>
      <c r="F441" s="2">
        <v>0.1</v>
      </c>
      <c r="G441" s="3" t="s">
        <v>13</v>
      </c>
      <c r="H441" s="2">
        <v>0.1</v>
      </c>
      <c r="I441" s="3" t="s">
        <v>13</v>
      </c>
      <c r="J441" s="2">
        <v>0.3</v>
      </c>
      <c r="K441" s="3" t="s">
        <v>13</v>
      </c>
      <c r="L441" s="2">
        <v>0.5</v>
      </c>
      <c r="M441" s="3" t="s">
        <v>13</v>
      </c>
      <c r="N441" s="98"/>
      <c r="O441" s="2">
        <v>0.1</v>
      </c>
      <c r="P441" s="3" t="s">
        <v>13</v>
      </c>
      <c r="Q441" s="2">
        <v>0.1</v>
      </c>
      <c r="R441" s="3" t="s">
        <v>13</v>
      </c>
      <c r="S441" s="2">
        <v>0.3</v>
      </c>
      <c r="T441" s="3" t="s">
        <v>13</v>
      </c>
      <c r="U441" s="2">
        <v>0.5</v>
      </c>
      <c r="V441" s="3" t="s">
        <v>13</v>
      </c>
      <c r="W441" s="98"/>
      <c r="X441" s="2">
        <v>0.4</v>
      </c>
      <c r="Y441" s="3" t="s">
        <v>13</v>
      </c>
      <c r="Z441" s="2">
        <v>0.6</v>
      </c>
      <c r="AA441" s="3" t="s">
        <v>13</v>
      </c>
      <c r="AB441" s="2">
        <v>1</v>
      </c>
      <c r="AC441" s="3" t="s">
        <v>13</v>
      </c>
      <c r="AD441" s="103"/>
      <c r="AE441" s="5"/>
      <c r="AF441" s="19"/>
      <c r="AG441" s="30"/>
    </row>
    <row r="442" spans="1:33">
      <c r="A442" s="28"/>
      <c r="B442" s="17"/>
      <c r="C442" s="6"/>
      <c r="D442" s="35" t="s">
        <v>14</v>
      </c>
      <c r="E442" s="94"/>
      <c r="F442" s="3">
        <v>6.4</v>
      </c>
      <c r="G442" s="62" t="s">
        <v>38</v>
      </c>
      <c r="H442" s="3">
        <v>6.4</v>
      </c>
      <c r="I442" s="3" t="s">
        <v>38</v>
      </c>
      <c r="J442" s="42">
        <v>15.6</v>
      </c>
      <c r="K442" s="42" t="s">
        <v>39</v>
      </c>
      <c r="L442" s="71">
        <f>F442+H442+J442</f>
        <v>28.4</v>
      </c>
      <c r="M442" s="71" t="str">
        <f>IF(L442&gt;=45.5,"A1",IF(L442&gt;=40.5,"A2", IF(L442&gt;=35.5,"B1",IF(L442&gt;=30.5,"B2", IF(L442&gt;=25.5,"C1",IF(L442&gt;=20.5,"C2",IF(L442&gt;=16.5,"D",IF(L442&gt;=10.5,"E1",IF(L442&gt;=10.4,"E2")))))))))</f>
        <v>C1</v>
      </c>
      <c r="N442" s="98"/>
      <c r="O442" s="72">
        <v>8</v>
      </c>
      <c r="P442" s="72" t="s">
        <v>38</v>
      </c>
      <c r="Q442" s="72">
        <v>6.8</v>
      </c>
      <c r="R442" s="72" t="s">
        <v>38</v>
      </c>
      <c r="S442" s="57">
        <v>18</v>
      </c>
      <c r="T442" s="72" t="str">
        <f>IF(S442&gt;=27.3,"A1",IF(S442&gt;=24.3,"A2", IF(S442&gt;=21.3,"B1",IF(S442&gt;=18.3,"B2", IF(S442&gt;=15.3,"C1",IF(S442&gt;=12.3,"C2",IF(S442&gt;=9.9,"D",IF(S442&gt;=6.3,"E1",IF(S442&gt;=6.2,"E2")))))))))</f>
        <v>C1</v>
      </c>
      <c r="U442" s="72">
        <f>O442+Q442+S442</f>
        <v>32.799999999999997</v>
      </c>
      <c r="V442" s="72" t="str">
        <f>IF(U442&gt;=45.5,"A1",IF(U442&gt;=40.5,"A2", IF(U442&gt;=35.5,"B1",IF(U442&gt;=30.5,"B2", IF(U442&gt;=25.5,"C1",IF(U442&gt;=20.5,"C2",IF(U442&gt;=16.5,"D",IF(U442&gt;=10.5,"E1",IF(U442&gt;=10.4,"E2")))))))))</f>
        <v>B2</v>
      </c>
      <c r="W442" s="98"/>
      <c r="X442" s="71">
        <f t="shared" ref="X442:X446" si="121">SUM(F442,H442,O442,Q442)</f>
        <v>27.6</v>
      </c>
      <c r="Y442" s="71" t="str">
        <f>IF(X442&gt;=36.4,"A1",IF(X442&gt;=32.4,"A2", IF(X442&gt;=28.4,"B1",IF(X442&gt;=24.4,"B2", IF(X442&gt;=20.4,"C1",IF(X442&gt;=16.4,"C2",IF(X442&gt;=13.2,"D",IF(X442&gt;=8.4,"E1",IF(X442&gt;=8.3,"E2")))))))))</f>
        <v>B2</v>
      </c>
      <c r="Z442" s="71">
        <f>J442+S442</f>
        <v>33.6</v>
      </c>
      <c r="AA442" s="71" t="str">
        <f>IF(Z442&gt;=54.5,"A1",IF(Z442&gt;=48.5,"A2", IF(Z442&gt;=42.5,"B1",IF(Z442&gt;=36.5,"B2", IF(Z442&gt;=30.5,"C1",IF(Z442&gt;=24.5,"C2",IF(Z442&gt;=19.8,"D",IF(Z442&gt;=12.6,"E1",IF(Z442&gt;=12.5,"E2")))))))))</f>
        <v>C1</v>
      </c>
      <c r="AB442" s="57">
        <f>L442+U442</f>
        <v>61.199999999999996</v>
      </c>
      <c r="AC442" s="71" t="str">
        <f>IF(AB442&gt;=91,"A1",IF(AB442&gt;=81,"A2", IF(AB442&gt;=71,"B1",IF(AB442&gt;=61,"B2", IF(AB442&gt;=51,"C1",IF(AB442&gt;=41,"C2",IF(AB442&gt;=33,"D",IF(AB442&gt;=21,"E1",IF(AB442&gt;=20,"E2")))))))))</f>
        <v>B2</v>
      </c>
      <c r="AD442" s="55">
        <v>7</v>
      </c>
      <c r="AE442" s="5"/>
      <c r="AF442" s="19"/>
      <c r="AG442" s="30"/>
    </row>
    <row r="443" spans="1:33">
      <c r="A443" s="28"/>
      <c r="B443" s="17"/>
      <c r="C443" s="6"/>
      <c r="D443" s="35" t="s">
        <v>15</v>
      </c>
      <c r="E443" s="94"/>
      <c r="F443" s="3">
        <v>6.4</v>
      </c>
      <c r="G443" s="62" t="s">
        <v>38</v>
      </c>
      <c r="H443" s="3">
        <v>7.7</v>
      </c>
      <c r="I443" s="3" t="s">
        <v>37</v>
      </c>
      <c r="J443" s="42">
        <v>16.5</v>
      </c>
      <c r="K443" s="42" t="s">
        <v>39</v>
      </c>
      <c r="L443" s="71">
        <f t="shared" ref="L443:L446" si="122">F443+H443+J443</f>
        <v>30.6</v>
      </c>
      <c r="M443" s="71" t="str">
        <f t="shared" ref="M443:M446" si="123">IF(L443&gt;=45.5,"A1",IF(L443&gt;=40.5,"A2", IF(L443&gt;=35.5,"B1",IF(L443&gt;=30.5,"B2", IF(L443&gt;=25.5,"C1",IF(L443&gt;=20.5,"C2",IF(L443&gt;=16.5,"D",IF(L443&gt;=10.5,"E1",IF(L443&gt;=10.4,"E2")))))))))</f>
        <v>B2</v>
      </c>
      <c r="N443" s="98"/>
      <c r="O443" s="72">
        <v>8.1</v>
      </c>
      <c r="P443" s="72" t="s">
        <v>37</v>
      </c>
      <c r="Q443" s="72">
        <v>7.6</v>
      </c>
      <c r="R443" s="72" t="s">
        <v>37</v>
      </c>
      <c r="S443" s="57">
        <v>18.3</v>
      </c>
      <c r="T443" s="72" t="str">
        <f t="shared" ref="T443:T449" si="124">IF(S443&gt;=27.3,"A1",IF(S443&gt;=24.3,"A2", IF(S443&gt;=21.3,"B1",IF(S443&gt;=18.3,"B2", IF(S443&gt;=15.3,"C1",IF(S443&gt;=12.3,"C2",IF(S443&gt;=9.9,"D",IF(S443&gt;=6.3,"E1",IF(S443&gt;=6.2,"E2")))))))))</f>
        <v>B2</v>
      </c>
      <c r="U443" s="72">
        <f t="shared" ref="U443:U446" si="125">O443+Q443+S443</f>
        <v>34</v>
      </c>
      <c r="V443" s="72" t="str">
        <f t="shared" ref="V443:V446" si="126">IF(U443&gt;=45.5,"A1",IF(U443&gt;=40.5,"A2", IF(U443&gt;=35.5,"B1",IF(U443&gt;=30.5,"B2", IF(U443&gt;=25.5,"C1",IF(U443&gt;=20.5,"C2",IF(U443&gt;=16.5,"D",IF(U443&gt;=10.5,"E1",IF(U443&gt;=10.4,"E2")))))))))</f>
        <v>B2</v>
      </c>
      <c r="W443" s="98"/>
      <c r="X443" s="71">
        <f t="shared" si="121"/>
        <v>29.800000000000004</v>
      </c>
      <c r="Y443" s="71" t="str">
        <f t="shared" ref="Y443:Y446" si="127">IF(X443&gt;=36.4,"A1",IF(X443&gt;=32.4,"A2", IF(X443&gt;=28.4,"B1",IF(X443&gt;=24.4,"B2", IF(X443&gt;=20.4,"C1",IF(X443&gt;=16.4,"C2",IF(X443&gt;=13.2,"D",IF(X443&gt;=8.4,"E1",IF(X443&gt;=8.3,"E2")))))))))</f>
        <v>B1</v>
      </c>
      <c r="Z443" s="71">
        <f t="shared" ref="Z443:Z449" si="128">J443+S443</f>
        <v>34.799999999999997</v>
      </c>
      <c r="AA443" s="71" t="str">
        <f t="shared" ref="AA443:AA449" si="129">IF(Z443&gt;=54.5,"A1",IF(Z443&gt;=48.5,"A2", IF(Z443&gt;=42.5,"B1",IF(Z443&gt;=36.5,"B2", IF(Z443&gt;=30.5,"C1",IF(Z443&gt;=24.5,"C2",IF(Z443&gt;=19.8,"D",IF(Z443&gt;=12.6,"E1",IF(Z443&gt;=12.5,"E2")))))))))</f>
        <v>C1</v>
      </c>
      <c r="AB443" s="57">
        <f t="shared" ref="AB443:AB446" si="130">L443+U443</f>
        <v>64.599999999999994</v>
      </c>
      <c r="AC443" s="71" t="str">
        <f t="shared" ref="AC443:AC446" si="131">IF(AB443&gt;=91,"A1",IF(AB443&gt;=81,"A2", IF(AB443&gt;=71,"B1",IF(AB443&gt;=61,"B2", IF(AB443&gt;=51,"C1",IF(AB443&gt;=41,"C2",IF(AB443&gt;=33,"D",IF(AB443&gt;=21,"E1",IF(AB443&gt;=20,"E2")))))))))</f>
        <v>B2</v>
      </c>
      <c r="AD443" s="55">
        <v>7</v>
      </c>
      <c r="AE443" s="5"/>
      <c r="AF443" s="19"/>
      <c r="AG443" s="30"/>
    </row>
    <row r="444" spans="1:33">
      <c r="A444" s="28"/>
      <c r="B444" s="17"/>
      <c r="C444" s="6"/>
      <c r="D444" s="35" t="s">
        <v>16</v>
      </c>
      <c r="E444" s="94"/>
      <c r="F444" s="3">
        <v>8</v>
      </c>
      <c r="G444" s="62" t="s">
        <v>37</v>
      </c>
      <c r="H444" s="3">
        <v>8.4</v>
      </c>
      <c r="I444" s="3" t="s">
        <v>36</v>
      </c>
      <c r="J444" s="42">
        <v>14.1</v>
      </c>
      <c r="K444" s="52" t="s">
        <v>41</v>
      </c>
      <c r="L444" s="71">
        <f t="shared" si="122"/>
        <v>30.5</v>
      </c>
      <c r="M444" s="71" t="str">
        <f t="shared" si="123"/>
        <v>B2</v>
      </c>
      <c r="N444" s="98"/>
      <c r="O444" s="72">
        <v>8.4</v>
      </c>
      <c r="P444" s="72" t="s">
        <v>37</v>
      </c>
      <c r="Q444" s="72">
        <v>8.6</v>
      </c>
      <c r="R444" s="72" t="s">
        <v>36</v>
      </c>
      <c r="S444" s="57">
        <v>21.9</v>
      </c>
      <c r="T444" s="72" t="str">
        <f t="shared" si="124"/>
        <v>B1</v>
      </c>
      <c r="U444" s="72">
        <f t="shared" si="125"/>
        <v>38.9</v>
      </c>
      <c r="V444" s="72" t="str">
        <f t="shared" si="126"/>
        <v>B1</v>
      </c>
      <c r="W444" s="98"/>
      <c r="X444" s="71">
        <f t="shared" si="121"/>
        <v>33.4</v>
      </c>
      <c r="Y444" s="71" t="str">
        <f t="shared" si="127"/>
        <v>A2</v>
      </c>
      <c r="Z444" s="71">
        <f t="shared" si="128"/>
        <v>36</v>
      </c>
      <c r="AA444" s="71" t="str">
        <f t="shared" si="129"/>
        <v>C1</v>
      </c>
      <c r="AB444" s="57">
        <f t="shared" si="130"/>
        <v>69.400000000000006</v>
      </c>
      <c r="AC444" s="71" t="str">
        <f t="shared" si="131"/>
        <v>B2</v>
      </c>
      <c r="AD444" s="55">
        <v>7</v>
      </c>
      <c r="AE444" s="5"/>
      <c r="AF444" s="19"/>
      <c r="AG444" s="30"/>
    </row>
    <row r="445" spans="1:33">
      <c r="A445" s="28"/>
      <c r="B445" s="17"/>
      <c r="C445" s="6"/>
      <c r="D445" s="35" t="s">
        <v>45</v>
      </c>
      <c r="E445" s="94"/>
      <c r="F445" s="3">
        <v>6.8</v>
      </c>
      <c r="G445" s="62" t="s">
        <v>38</v>
      </c>
      <c r="H445" s="3">
        <v>5.2</v>
      </c>
      <c r="I445" s="3" t="s">
        <v>39</v>
      </c>
      <c r="J445" s="42">
        <v>11.4</v>
      </c>
      <c r="K445" s="42" t="s">
        <v>40</v>
      </c>
      <c r="L445" s="71">
        <f t="shared" si="122"/>
        <v>23.4</v>
      </c>
      <c r="M445" s="71" t="str">
        <f t="shared" si="123"/>
        <v>C2</v>
      </c>
      <c r="N445" s="98"/>
      <c r="O445" s="72">
        <v>8</v>
      </c>
      <c r="P445" s="72" t="s">
        <v>38</v>
      </c>
      <c r="Q445" s="72">
        <v>7.6</v>
      </c>
      <c r="R445" s="72" t="s">
        <v>37</v>
      </c>
      <c r="S445" s="57">
        <v>23.7</v>
      </c>
      <c r="T445" s="72" t="str">
        <f t="shared" si="124"/>
        <v>B1</v>
      </c>
      <c r="U445" s="72">
        <f t="shared" si="125"/>
        <v>39.299999999999997</v>
      </c>
      <c r="V445" s="72" t="str">
        <f t="shared" si="126"/>
        <v>B1</v>
      </c>
      <c r="W445" s="98"/>
      <c r="X445" s="71">
        <f t="shared" si="121"/>
        <v>27.6</v>
      </c>
      <c r="Y445" s="71" t="str">
        <f t="shared" si="127"/>
        <v>B2</v>
      </c>
      <c r="Z445" s="71">
        <f t="shared" si="128"/>
        <v>35.1</v>
      </c>
      <c r="AA445" s="71" t="str">
        <f t="shared" si="129"/>
        <v>C1</v>
      </c>
      <c r="AB445" s="57">
        <f t="shared" si="130"/>
        <v>62.699999999999996</v>
      </c>
      <c r="AC445" s="71" t="str">
        <f t="shared" si="131"/>
        <v>B2</v>
      </c>
      <c r="AD445" s="55">
        <v>7</v>
      </c>
      <c r="AE445" s="5"/>
      <c r="AF445" s="19"/>
      <c r="AG445" s="30"/>
    </row>
    <row r="446" spans="1:33">
      <c r="A446" s="28"/>
      <c r="B446" s="17"/>
      <c r="C446" s="6"/>
      <c r="D446" s="35" t="s">
        <v>18</v>
      </c>
      <c r="E446" s="94"/>
      <c r="F446" s="3">
        <v>8</v>
      </c>
      <c r="G446" s="62" t="s">
        <v>37</v>
      </c>
      <c r="H446" s="3">
        <v>8</v>
      </c>
      <c r="I446" s="3" t="s">
        <v>37</v>
      </c>
      <c r="J446" s="42">
        <v>22.8</v>
      </c>
      <c r="K446" s="42" t="s">
        <v>37</v>
      </c>
      <c r="L446" s="71">
        <f t="shared" si="122"/>
        <v>38.799999999999997</v>
      </c>
      <c r="M446" s="71" t="str">
        <f t="shared" si="123"/>
        <v>B1</v>
      </c>
      <c r="N446" s="98"/>
      <c r="O446" s="72">
        <v>6.8</v>
      </c>
      <c r="P446" s="72" t="s">
        <v>39</v>
      </c>
      <c r="Q446" s="72">
        <v>7.8</v>
      </c>
      <c r="R446" s="72" t="s">
        <v>37</v>
      </c>
      <c r="S446" s="57">
        <v>22.2</v>
      </c>
      <c r="T446" s="72" t="str">
        <f t="shared" si="124"/>
        <v>B1</v>
      </c>
      <c r="U446" s="72">
        <f t="shared" si="125"/>
        <v>36.799999999999997</v>
      </c>
      <c r="V446" s="72" t="str">
        <f t="shared" si="126"/>
        <v>B1</v>
      </c>
      <c r="W446" s="98"/>
      <c r="X446" s="71">
        <f t="shared" si="121"/>
        <v>30.6</v>
      </c>
      <c r="Y446" s="71" t="str">
        <f t="shared" si="127"/>
        <v>B1</v>
      </c>
      <c r="Z446" s="71">
        <f t="shared" si="128"/>
        <v>45</v>
      </c>
      <c r="AA446" s="71" t="str">
        <f t="shared" si="129"/>
        <v>B1</v>
      </c>
      <c r="AB446" s="57">
        <f t="shared" si="130"/>
        <v>75.599999999999994</v>
      </c>
      <c r="AC446" s="71" t="str">
        <f t="shared" si="131"/>
        <v>B1</v>
      </c>
      <c r="AD446" s="55">
        <v>8</v>
      </c>
      <c r="AE446" s="5"/>
      <c r="AF446" s="19"/>
      <c r="AG446" s="30"/>
    </row>
    <row r="447" spans="1:33">
      <c r="A447" s="28"/>
      <c r="B447" s="17"/>
      <c r="C447" s="6"/>
      <c r="D447" s="35" t="s">
        <v>33</v>
      </c>
      <c r="E447" s="94"/>
      <c r="F447" s="1"/>
      <c r="G447" s="1"/>
      <c r="H447" s="1"/>
      <c r="I447" s="1"/>
      <c r="J447" s="42">
        <v>21</v>
      </c>
      <c r="K447" s="42" t="s">
        <v>38</v>
      </c>
      <c r="L447" s="72"/>
      <c r="M447" s="72"/>
      <c r="N447" s="98"/>
      <c r="O447" s="72"/>
      <c r="P447" s="72"/>
      <c r="Q447" s="73"/>
      <c r="R447" s="73"/>
      <c r="S447" s="73">
        <v>27</v>
      </c>
      <c r="T447" s="72" t="str">
        <f t="shared" si="124"/>
        <v>A2</v>
      </c>
      <c r="U447" s="72"/>
      <c r="V447" s="72"/>
      <c r="W447" s="98"/>
      <c r="X447" s="71"/>
      <c r="Y447" s="71"/>
      <c r="Z447" s="71">
        <f t="shared" si="128"/>
        <v>48</v>
      </c>
      <c r="AA447" s="71" t="str">
        <f t="shared" si="129"/>
        <v>B1</v>
      </c>
      <c r="AB447" s="57"/>
      <c r="AC447" s="71"/>
      <c r="AD447" s="4"/>
      <c r="AE447" s="5"/>
      <c r="AF447" s="19"/>
      <c r="AG447" s="30"/>
    </row>
    <row r="448" spans="1:33">
      <c r="A448" s="28"/>
      <c r="B448" s="17"/>
      <c r="C448" s="6"/>
      <c r="D448" s="35" t="s">
        <v>19</v>
      </c>
      <c r="E448" s="94"/>
      <c r="F448" s="1"/>
      <c r="G448" s="1"/>
      <c r="H448" s="1"/>
      <c r="I448" s="1"/>
      <c r="J448" s="68">
        <v>16.8</v>
      </c>
      <c r="K448" s="68" t="s">
        <v>39</v>
      </c>
      <c r="L448" s="72"/>
      <c r="M448" s="72"/>
      <c r="N448" s="98"/>
      <c r="O448" s="73"/>
      <c r="P448" s="73"/>
      <c r="Q448" s="73"/>
      <c r="R448" s="73"/>
      <c r="S448" s="73">
        <v>27.6</v>
      </c>
      <c r="T448" s="72" t="str">
        <f t="shared" si="124"/>
        <v>A1</v>
      </c>
      <c r="U448" s="72"/>
      <c r="V448" s="72"/>
      <c r="W448" s="98"/>
      <c r="X448" s="71"/>
      <c r="Y448" s="71"/>
      <c r="Z448" s="71">
        <f t="shared" si="128"/>
        <v>44.400000000000006</v>
      </c>
      <c r="AA448" s="71" t="str">
        <f t="shared" si="129"/>
        <v>B1</v>
      </c>
      <c r="AB448" s="57"/>
      <c r="AC448" s="71"/>
      <c r="AD448" s="4"/>
      <c r="AE448" s="5"/>
      <c r="AF448" s="19"/>
      <c r="AG448" s="30"/>
    </row>
    <row r="449" spans="1:33">
      <c r="A449" s="28"/>
      <c r="B449" s="17"/>
      <c r="C449" s="6"/>
      <c r="D449" s="35" t="s">
        <v>117</v>
      </c>
      <c r="E449" s="94"/>
      <c r="F449" s="1"/>
      <c r="G449" s="1"/>
      <c r="H449" s="1"/>
      <c r="I449" s="1"/>
      <c r="J449" s="68">
        <v>21</v>
      </c>
      <c r="K449" s="68" t="s">
        <v>38</v>
      </c>
      <c r="L449" s="72"/>
      <c r="M449" s="72"/>
      <c r="N449" s="98"/>
      <c r="O449" s="73"/>
      <c r="P449" s="73"/>
      <c r="Q449" s="73"/>
      <c r="R449" s="73"/>
      <c r="S449" s="73">
        <v>19.2</v>
      </c>
      <c r="T449" s="72" t="str">
        <f t="shared" si="124"/>
        <v>B2</v>
      </c>
      <c r="U449" s="72"/>
      <c r="V449" s="72"/>
      <c r="W449" s="98"/>
      <c r="X449" s="71"/>
      <c r="Y449" s="71"/>
      <c r="Z449" s="71">
        <f t="shared" si="128"/>
        <v>40.200000000000003</v>
      </c>
      <c r="AA449" s="71" t="str">
        <f t="shared" si="129"/>
        <v>B2</v>
      </c>
      <c r="AB449" s="57"/>
      <c r="AC449" s="71"/>
      <c r="AD449" s="4"/>
      <c r="AE449" s="5"/>
      <c r="AF449" s="19"/>
      <c r="AG449" s="30"/>
    </row>
    <row r="450" spans="1:33">
      <c r="A450" s="28"/>
      <c r="B450" s="17"/>
      <c r="C450" s="6"/>
      <c r="D450" s="35"/>
      <c r="E450" s="94"/>
      <c r="F450" s="1"/>
      <c r="G450" s="1"/>
      <c r="H450" s="1"/>
      <c r="I450" s="1"/>
      <c r="J450" s="1"/>
      <c r="K450" s="1"/>
      <c r="L450" s="1"/>
      <c r="M450" s="1"/>
      <c r="N450" s="98"/>
      <c r="O450" s="73"/>
      <c r="P450" s="73"/>
      <c r="Q450" s="73"/>
      <c r="R450" s="73"/>
      <c r="S450" s="73"/>
      <c r="T450" s="73"/>
      <c r="U450" s="73"/>
      <c r="V450" s="73"/>
      <c r="W450" s="98"/>
      <c r="X450" s="1"/>
      <c r="Y450" s="1"/>
      <c r="Z450" s="1"/>
      <c r="AA450" s="1"/>
      <c r="AB450" s="1"/>
      <c r="AC450" s="1"/>
      <c r="AD450" s="4"/>
      <c r="AE450" s="5"/>
      <c r="AF450" s="19"/>
      <c r="AG450" s="30"/>
    </row>
    <row r="451" spans="1:33">
      <c r="A451" s="28"/>
      <c r="B451" s="17"/>
      <c r="C451" s="6"/>
      <c r="D451" s="104" t="s">
        <v>20</v>
      </c>
      <c r="E451" s="94"/>
      <c r="F451" s="106" t="s">
        <v>157</v>
      </c>
      <c r="G451" s="107"/>
      <c r="H451" s="110"/>
      <c r="I451" s="110"/>
      <c r="J451" s="110"/>
      <c r="K451" s="110"/>
      <c r="L451" s="110"/>
      <c r="M451" s="110"/>
      <c r="N451" s="98"/>
      <c r="O451" s="106" t="s">
        <v>158</v>
      </c>
      <c r="P451" s="107"/>
      <c r="Q451" s="110"/>
      <c r="R451" s="110"/>
      <c r="S451" s="110"/>
      <c r="T451" s="110"/>
      <c r="U451" s="110"/>
      <c r="V451" s="110"/>
      <c r="W451" s="98"/>
      <c r="X451" s="110"/>
      <c r="Y451" s="110"/>
      <c r="Z451" s="110"/>
      <c r="AA451" s="110"/>
      <c r="AB451" s="112"/>
      <c r="AC451" s="113"/>
      <c r="AD451" s="116"/>
      <c r="AE451" s="5"/>
      <c r="AF451" s="19"/>
      <c r="AG451" s="30"/>
    </row>
    <row r="452" spans="1:33" ht="15.75" thickBot="1">
      <c r="A452" s="28"/>
      <c r="B452" s="17"/>
      <c r="C452" s="6"/>
      <c r="D452" s="105"/>
      <c r="E452" s="95"/>
      <c r="F452" s="108"/>
      <c r="G452" s="109"/>
      <c r="H452" s="111"/>
      <c r="I452" s="111"/>
      <c r="J452" s="111"/>
      <c r="K452" s="111"/>
      <c r="L452" s="111"/>
      <c r="M452" s="111"/>
      <c r="N452" s="99"/>
      <c r="O452" s="108"/>
      <c r="P452" s="109"/>
      <c r="Q452" s="111"/>
      <c r="R452" s="111"/>
      <c r="S452" s="111"/>
      <c r="T452" s="111"/>
      <c r="U452" s="111"/>
      <c r="V452" s="111"/>
      <c r="W452" s="99"/>
      <c r="X452" s="111"/>
      <c r="Y452" s="111"/>
      <c r="Z452" s="111"/>
      <c r="AA452" s="111"/>
      <c r="AB452" s="114"/>
      <c r="AC452" s="115"/>
      <c r="AD452" s="117"/>
      <c r="AE452" s="5"/>
      <c r="AF452" s="19"/>
      <c r="AG452" s="30"/>
    </row>
    <row r="453" spans="1:33" ht="15.75" thickBot="1">
      <c r="A453" s="28"/>
      <c r="B453" s="17"/>
      <c r="C453" s="7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12"/>
      <c r="AF453" s="19"/>
      <c r="AG453" s="30"/>
    </row>
    <row r="454" spans="1:33">
      <c r="A454" s="28"/>
      <c r="B454" s="17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9"/>
      <c r="AG454" s="30"/>
    </row>
    <row r="455" spans="1:33">
      <c r="A455" s="28"/>
      <c r="B455" s="17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9"/>
      <c r="AG455" s="30"/>
    </row>
    <row r="456" spans="1:33">
      <c r="A456" s="28"/>
      <c r="B456" s="17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79" t="s">
        <v>131</v>
      </c>
      <c r="S456" s="79"/>
      <c r="T456" s="79"/>
      <c r="U456" s="79"/>
      <c r="V456" s="79"/>
      <c r="W456" s="18"/>
      <c r="X456" s="18"/>
      <c r="Y456" s="18"/>
      <c r="Z456" s="79"/>
      <c r="AA456" s="79"/>
      <c r="AB456" s="79"/>
      <c r="AC456" s="22"/>
      <c r="AD456" s="80"/>
      <c r="AE456" s="80"/>
      <c r="AF456" s="81"/>
      <c r="AG456" s="30"/>
    </row>
    <row r="457" spans="1:33">
      <c r="A457" s="28"/>
      <c r="B457" s="17"/>
      <c r="C457" s="18"/>
      <c r="D457" s="82" t="s">
        <v>26</v>
      </c>
      <c r="E457" s="82"/>
      <c r="F457" s="82"/>
      <c r="G457" s="82"/>
      <c r="H457" s="18"/>
      <c r="I457" s="82" t="s">
        <v>26</v>
      </c>
      <c r="J457" s="82"/>
      <c r="K457" s="82"/>
      <c r="L457" s="82"/>
      <c r="M457" s="82"/>
      <c r="N457" s="18"/>
      <c r="O457" s="18"/>
      <c r="P457" s="18"/>
      <c r="Q457" s="18"/>
      <c r="R457" s="82" t="s">
        <v>27</v>
      </c>
      <c r="S457" s="82"/>
      <c r="T457" s="82"/>
      <c r="U457" s="82"/>
      <c r="V457" s="82"/>
      <c r="W457" s="18"/>
      <c r="X457" s="18"/>
      <c r="Y457" s="18"/>
      <c r="Z457" s="83" t="s">
        <v>27</v>
      </c>
      <c r="AA457" s="83"/>
      <c r="AB457" s="83"/>
      <c r="AC457" s="83"/>
      <c r="AD457" s="18"/>
      <c r="AE457" s="18"/>
      <c r="AF457" s="19"/>
      <c r="AG457" s="30"/>
    </row>
    <row r="458" spans="1:33">
      <c r="A458" s="28"/>
      <c r="B458" s="17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9"/>
      <c r="AG458" s="30"/>
    </row>
    <row r="459" spans="1:33">
      <c r="A459" s="28"/>
      <c r="B459" s="17"/>
      <c r="C459" s="18"/>
      <c r="D459" s="22" t="s">
        <v>29</v>
      </c>
      <c r="E459" s="22"/>
      <c r="F459" s="22"/>
      <c r="G459" s="22"/>
      <c r="H459" s="22"/>
      <c r="I459" s="80" t="s">
        <v>24</v>
      </c>
      <c r="J459" s="80"/>
      <c r="K459" s="80"/>
      <c r="L459" s="80"/>
      <c r="M459" s="80"/>
      <c r="N459" s="80"/>
      <c r="O459" s="80"/>
      <c r="P459" s="22"/>
      <c r="Q459" s="22"/>
      <c r="R459" s="79" t="s">
        <v>23</v>
      </c>
      <c r="S459" s="79"/>
      <c r="T459" s="79"/>
      <c r="U459" s="79"/>
      <c r="V459" s="79"/>
      <c r="W459" s="79"/>
      <c r="X459" s="22"/>
      <c r="Y459" s="79" t="s">
        <v>25</v>
      </c>
      <c r="Z459" s="79"/>
      <c r="AA459" s="79"/>
      <c r="AB459" s="79"/>
      <c r="AC459" s="79"/>
      <c r="AD459" s="79"/>
      <c r="AE459" s="18"/>
      <c r="AF459" s="19"/>
      <c r="AG459" s="30"/>
    </row>
    <row r="460" spans="1:33" ht="15.75" thickBot="1">
      <c r="A460" s="28"/>
      <c r="B460" s="23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5"/>
      <c r="AG460" s="30"/>
    </row>
    <row r="461" spans="1:33" ht="15.75" thickBot="1">
      <c r="A461" s="84"/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  <c r="AA461" s="85"/>
      <c r="AB461" s="85"/>
      <c r="AC461" s="85"/>
      <c r="AD461" s="85"/>
      <c r="AE461" s="85"/>
      <c r="AF461" s="85"/>
      <c r="AG461" s="86"/>
    </row>
    <row r="467" spans="1:33" ht="15.75" thickBot="1"/>
    <row r="468" spans="1:33" ht="15.75" thickBot="1">
      <c r="A468" s="27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6"/>
      <c r="AE468" s="26"/>
      <c r="AF468" s="26"/>
      <c r="AG468" s="29"/>
    </row>
    <row r="469" spans="1:33" ht="24">
      <c r="A469" s="28"/>
      <c r="B469" s="14"/>
      <c r="C469" s="15"/>
      <c r="D469" s="87" t="s">
        <v>0</v>
      </c>
      <c r="E469" s="87"/>
      <c r="F469" s="87"/>
      <c r="G469" s="87"/>
      <c r="H469" s="87"/>
      <c r="I469" s="87"/>
      <c r="J469" s="87"/>
      <c r="K469" s="87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87"/>
      <c r="AC469" s="87"/>
      <c r="AD469" s="87"/>
      <c r="AE469" s="15"/>
      <c r="AF469" s="16"/>
      <c r="AG469" s="30"/>
    </row>
    <row r="470" spans="1:33" ht="22.5">
      <c r="A470" s="28"/>
      <c r="B470" s="17"/>
      <c r="C470" s="18"/>
      <c r="D470" s="88" t="s">
        <v>28</v>
      </c>
      <c r="E470" s="88"/>
      <c r="F470" s="88"/>
      <c r="G470" s="88"/>
      <c r="H470" s="88"/>
      <c r="I470" s="88"/>
      <c r="J470" s="88"/>
      <c r="K470" s="88"/>
      <c r="L470" s="88"/>
      <c r="M470" s="88"/>
      <c r="N470" s="88"/>
      <c r="O470" s="88"/>
      <c r="P470" s="88"/>
      <c r="Q470" s="88"/>
      <c r="R470" s="88"/>
      <c r="S470" s="88"/>
      <c r="T470" s="88"/>
      <c r="U470" s="88"/>
      <c r="V470" s="88"/>
      <c r="W470" s="88"/>
      <c r="X470" s="88"/>
      <c r="Y470" s="88"/>
      <c r="Z470" s="88"/>
      <c r="AA470" s="88"/>
      <c r="AB470" s="88"/>
      <c r="AC470" s="88"/>
      <c r="AD470" s="88"/>
      <c r="AE470" s="18"/>
      <c r="AF470" s="19"/>
      <c r="AG470" s="30"/>
    </row>
    <row r="471" spans="1:33" ht="15.75">
      <c r="A471" s="28"/>
      <c r="B471" s="17"/>
      <c r="C471" s="18"/>
      <c r="D471" s="89" t="s">
        <v>119</v>
      </c>
      <c r="E471" s="89"/>
      <c r="F471" s="89"/>
      <c r="G471" s="89"/>
      <c r="H471" s="89"/>
      <c r="I471" s="89"/>
      <c r="J471" s="89"/>
      <c r="K471" s="89"/>
      <c r="L471" s="89"/>
      <c r="M471" s="89"/>
      <c r="N471" s="89"/>
      <c r="O471" s="89"/>
      <c r="P471" s="89"/>
      <c r="Q471" s="89"/>
      <c r="R471" s="89"/>
      <c r="S471" s="89"/>
      <c r="T471" s="89"/>
      <c r="U471" s="89"/>
      <c r="V471" s="89"/>
      <c r="W471" s="89"/>
      <c r="X471" s="89"/>
      <c r="Y471" s="89"/>
      <c r="Z471" s="89"/>
      <c r="AA471" s="89"/>
      <c r="AB471" s="89"/>
      <c r="AC471" s="89"/>
      <c r="AD471" s="89"/>
      <c r="AE471" s="18"/>
      <c r="AF471" s="19"/>
      <c r="AG471" s="30"/>
    </row>
    <row r="472" spans="1:33">
      <c r="A472" s="28"/>
      <c r="B472" s="17"/>
      <c r="C472" s="18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18"/>
      <c r="AF472" s="19"/>
      <c r="AG472" s="30"/>
    </row>
    <row r="473" spans="1:33" ht="15.75">
      <c r="A473" s="28"/>
      <c r="B473" s="17"/>
      <c r="C473" s="18"/>
      <c r="D473" s="89" t="s">
        <v>89</v>
      </c>
      <c r="E473" s="89"/>
      <c r="F473" s="89"/>
      <c r="G473" s="89"/>
      <c r="H473" s="89"/>
      <c r="I473" s="89"/>
      <c r="J473" s="89"/>
      <c r="K473" s="89"/>
      <c r="L473" s="89"/>
      <c r="M473" s="89"/>
      <c r="N473" s="89"/>
      <c r="O473" s="89"/>
      <c r="P473" s="89"/>
      <c r="Q473" s="89"/>
      <c r="R473" s="89"/>
      <c r="S473" s="89"/>
      <c r="T473" s="89"/>
      <c r="U473" s="89"/>
      <c r="V473" s="89"/>
      <c r="W473" s="89"/>
      <c r="X473" s="89"/>
      <c r="Y473" s="89"/>
      <c r="Z473" s="89"/>
      <c r="AA473" s="89"/>
      <c r="AB473" s="89"/>
      <c r="AC473" s="89"/>
      <c r="AD473" s="89"/>
      <c r="AE473" s="18"/>
      <c r="AF473" s="19"/>
      <c r="AG473" s="30"/>
    </row>
    <row r="474" spans="1:33">
      <c r="A474" s="28"/>
      <c r="B474" s="17"/>
      <c r="C474" s="18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  <c r="AC474" s="41"/>
      <c r="AD474" s="41"/>
      <c r="AE474" s="18"/>
      <c r="AF474" s="19"/>
      <c r="AG474" s="30"/>
    </row>
    <row r="475" spans="1:33" ht="15.75">
      <c r="A475" s="28"/>
      <c r="B475" s="17"/>
      <c r="C475" s="18"/>
      <c r="D475" s="89" t="s">
        <v>90</v>
      </c>
      <c r="E475" s="89"/>
      <c r="F475" s="89"/>
      <c r="G475" s="89"/>
      <c r="H475" s="89"/>
      <c r="I475" s="89"/>
      <c r="J475" s="89"/>
      <c r="K475" s="89"/>
      <c r="L475" s="89"/>
      <c r="M475" s="89"/>
      <c r="N475" s="89"/>
      <c r="O475" s="89"/>
      <c r="P475" s="89"/>
      <c r="Q475" s="89"/>
      <c r="R475" s="89"/>
      <c r="S475" s="89"/>
      <c r="T475" s="89"/>
      <c r="U475" s="89"/>
      <c r="V475" s="89"/>
      <c r="W475" s="89"/>
      <c r="X475" s="89"/>
      <c r="Y475" s="89"/>
      <c r="Z475" s="89"/>
      <c r="AA475" s="89"/>
      <c r="AB475" s="89"/>
      <c r="AC475" s="89"/>
      <c r="AD475" s="89"/>
      <c r="AE475" s="18"/>
      <c r="AF475" s="19"/>
      <c r="AG475" s="30"/>
    </row>
    <row r="476" spans="1:33" ht="16.5" thickBot="1">
      <c r="A476" s="28"/>
      <c r="B476" s="17"/>
      <c r="C476" s="18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  <c r="AE476" s="18"/>
      <c r="AF476" s="19"/>
      <c r="AG476" s="30"/>
    </row>
    <row r="477" spans="1:33" ht="15.75" thickBot="1">
      <c r="A477" s="28"/>
      <c r="B477" s="17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1"/>
      <c r="AF477" s="19"/>
      <c r="AG477" s="30"/>
    </row>
    <row r="478" spans="1:33">
      <c r="A478" s="28"/>
      <c r="B478" s="17"/>
      <c r="C478" s="6"/>
      <c r="D478" s="90" t="s">
        <v>1</v>
      </c>
      <c r="E478" s="93"/>
      <c r="F478" s="96" t="s">
        <v>22</v>
      </c>
      <c r="G478" s="96"/>
      <c r="H478" s="96"/>
      <c r="I478" s="96"/>
      <c r="J478" s="96"/>
      <c r="K478" s="96"/>
      <c r="L478" s="96"/>
      <c r="M478" s="96"/>
      <c r="N478" s="97"/>
      <c r="O478" s="96" t="s">
        <v>2</v>
      </c>
      <c r="P478" s="96"/>
      <c r="Q478" s="96"/>
      <c r="R478" s="96"/>
      <c r="S478" s="96"/>
      <c r="T478" s="96"/>
      <c r="U478" s="96"/>
      <c r="V478" s="96"/>
      <c r="W478" s="97"/>
      <c r="X478" s="96" t="s">
        <v>3</v>
      </c>
      <c r="Y478" s="96"/>
      <c r="Z478" s="96"/>
      <c r="AA478" s="96"/>
      <c r="AB478" s="96"/>
      <c r="AC478" s="96"/>
      <c r="AD478" s="100"/>
      <c r="AE478" s="5"/>
      <c r="AF478" s="19"/>
      <c r="AG478" s="30"/>
    </row>
    <row r="479" spans="1:33">
      <c r="A479" s="28"/>
      <c r="B479" s="17"/>
      <c r="C479" s="6"/>
      <c r="D479" s="91"/>
      <c r="E479" s="94"/>
      <c r="F479" s="101" t="s">
        <v>4</v>
      </c>
      <c r="G479" s="101"/>
      <c r="H479" s="101" t="s">
        <v>5</v>
      </c>
      <c r="I479" s="101"/>
      <c r="J479" s="101" t="s">
        <v>32</v>
      </c>
      <c r="K479" s="101"/>
      <c r="L479" s="101" t="s">
        <v>7</v>
      </c>
      <c r="M479" s="101"/>
      <c r="N479" s="98"/>
      <c r="O479" s="101" t="s">
        <v>8</v>
      </c>
      <c r="P479" s="101"/>
      <c r="Q479" s="101" t="s">
        <v>9</v>
      </c>
      <c r="R479" s="101"/>
      <c r="S479" s="101" t="s">
        <v>10</v>
      </c>
      <c r="T479" s="101"/>
      <c r="U479" s="101" t="s">
        <v>7</v>
      </c>
      <c r="V479" s="101"/>
      <c r="W479" s="98"/>
      <c r="X479" s="101" t="s">
        <v>11</v>
      </c>
      <c r="Y479" s="101"/>
      <c r="Z479" s="101" t="s">
        <v>6</v>
      </c>
      <c r="AA479" s="101"/>
      <c r="AB479" s="101" t="s">
        <v>12</v>
      </c>
      <c r="AC479" s="101"/>
      <c r="AD479" s="102" t="s">
        <v>21</v>
      </c>
      <c r="AE479" s="5"/>
      <c r="AF479" s="19"/>
      <c r="AG479" s="30"/>
    </row>
    <row r="480" spans="1:33">
      <c r="A480" s="28"/>
      <c r="B480" s="17"/>
      <c r="C480" s="6"/>
      <c r="D480" s="92"/>
      <c r="E480" s="94"/>
      <c r="F480" s="2">
        <v>0.1</v>
      </c>
      <c r="G480" s="3" t="s">
        <v>13</v>
      </c>
      <c r="H480" s="2">
        <v>0.1</v>
      </c>
      <c r="I480" s="3" t="s">
        <v>13</v>
      </c>
      <c r="J480" s="2">
        <v>0.3</v>
      </c>
      <c r="K480" s="3" t="s">
        <v>13</v>
      </c>
      <c r="L480" s="2">
        <v>0.5</v>
      </c>
      <c r="M480" s="3" t="s">
        <v>13</v>
      </c>
      <c r="N480" s="98"/>
      <c r="O480" s="2">
        <v>0.1</v>
      </c>
      <c r="P480" s="3" t="s">
        <v>13</v>
      </c>
      <c r="Q480" s="2">
        <v>0.1</v>
      </c>
      <c r="R480" s="3" t="s">
        <v>13</v>
      </c>
      <c r="S480" s="2">
        <v>0.3</v>
      </c>
      <c r="T480" s="3" t="s">
        <v>13</v>
      </c>
      <c r="U480" s="2">
        <v>0.5</v>
      </c>
      <c r="V480" s="3" t="s">
        <v>13</v>
      </c>
      <c r="W480" s="98"/>
      <c r="X480" s="2">
        <v>0.4</v>
      </c>
      <c r="Y480" s="3" t="s">
        <v>13</v>
      </c>
      <c r="Z480" s="2">
        <v>0.6</v>
      </c>
      <c r="AA480" s="3" t="s">
        <v>13</v>
      </c>
      <c r="AB480" s="2">
        <v>1</v>
      </c>
      <c r="AC480" s="3" t="s">
        <v>13</v>
      </c>
      <c r="AD480" s="103"/>
      <c r="AE480" s="5"/>
      <c r="AF480" s="19"/>
      <c r="AG480" s="30"/>
    </row>
    <row r="481" spans="1:33">
      <c r="A481" s="28"/>
      <c r="B481" s="17"/>
      <c r="C481" s="6"/>
      <c r="D481" s="35" t="s">
        <v>14</v>
      </c>
      <c r="E481" s="94"/>
      <c r="F481" s="3">
        <v>7.4</v>
      </c>
      <c r="G481" s="62" t="s">
        <v>37</v>
      </c>
      <c r="H481" s="3">
        <v>6.8</v>
      </c>
      <c r="I481" s="3" t="s">
        <v>38</v>
      </c>
      <c r="J481" s="42">
        <v>16.8</v>
      </c>
      <c r="K481" s="42" t="s">
        <v>39</v>
      </c>
      <c r="L481" s="71">
        <f>F481+H481+J481</f>
        <v>31</v>
      </c>
      <c r="M481" s="71" t="str">
        <f>IF(L481&gt;=45.5,"A1",IF(L481&gt;=40.5,"A2", IF(L481&gt;=35.5,"B1",IF(L481&gt;=30.5,"B2", IF(L481&gt;=25.5,"C1",IF(L481&gt;=20.5,"C2",IF(L481&gt;=16.5,"D",IF(L481&gt;=10.5,"E1",IF(L481&gt;=10.4,"E2")))))))))</f>
        <v>B2</v>
      </c>
      <c r="N481" s="98"/>
      <c r="O481" s="53">
        <v>7.2</v>
      </c>
      <c r="P481" s="69" t="s">
        <v>37</v>
      </c>
      <c r="Q481" s="53">
        <v>6.4</v>
      </c>
      <c r="R481" s="69" t="s">
        <v>38</v>
      </c>
      <c r="S481" s="57">
        <v>18</v>
      </c>
      <c r="T481" s="71" t="str">
        <f>IF(S481&gt;=27.3,"A1",IF(S481&gt;=24.3,"A2", IF(S481&gt;=21.3,"B1",IF(S481&gt;=18.3,"B2", IF(S481&gt;=15.3,"C1",IF(S481&gt;=12.3,"C2",IF(S481&gt;=9.9,"D",IF(S481&gt;=6.3,"E1",IF(S481&gt;=6.2,"E2")))))))))</f>
        <v>C1</v>
      </c>
      <c r="U481" s="71">
        <f>O481+Q481+S481</f>
        <v>31.6</v>
      </c>
      <c r="V481" s="71" t="str">
        <f>IF(U481&gt;=45.5,"A1",IF(U481&gt;=40.5,"A2", IF(U481&gt;=35.5,"B1",IF(U481&gt;=30.5,"B2", IF(U481&gt;=25.5,"C1",IF(U481&gt;=20.5,"C2",IF(U481&gt;=16.5,"D",IF(U481&gt;=10.5,"E1",IF(U481&gt;=10.4,"E2")))))))))</f>
        <v>B2</v>
      </c>
      <c r="W481" s="98"/>
      <c r="X481" s="71">
        <f t="shared" ref="X481:X485" si="132">SUM(F481,H481,O481,Q481)</f>
        <v>27.799999999999997</v>
      </c>
      <c r="Y481" s="71" t="str">
        <f>IF(X481&gt;=36.4,"A1",IF(X481&gt;=32.4,"A2", IF(X481&gt;=28.4,"B1",IF(X481&gt;=24.4,"B2", IF(X481&gt;=20.4,"C1",IF(X481&gt;=16.4,"C2",IF(X481&gt;=13.2,"D",IF(X481&gt;=8.4,"E1",IF(X481&gt;=8.3,"E2")))))))))</f>
        <v>B2</v>
      </c>
      <c r="Z481" s="71">
        <f>J481+S481</f>
        <v>34.799999999999997</v>
      </c>
      <c r="AA481" s="71" t="str">
        <f>IF(Z481&gt;=54.5,"A1",IF(Z481&gt;=48.5,"A2", IF(Z481&gt;=42.5,"B1",IF(Z481&gt;=36.5,"B2", IF(Z481&gt;=30.5,"C1",IF(Z481&gt;=24.5,"C2",IF(Z481&gt;=19.8,"D",IF(Z481&gt;=12.6,"E1",IF(Z481&gt;=12.5,"E2")))))))))</f>
        <v>C1</v>
      </c>
      <c r="AB481" s="57">
        <f>L481+U481</f>
        <v>62.6</v>
      </c>
      <c r="AC481" s="71" t="str">
        <f>IF(AB481&gt;=91,"A1",IF(AB481&gt;=81,"A2", IF(AB481&gt;=71,"B1",IF(AB481&gt;=61,"B2", IF(AB481&gt;=51,"C1",IF(AB481&gt;=41,"C2",IF(AB481&gt;=33,"D",IF(AB481&gt;=21,"E1",IF(AB481&gt;=20,"E2")))))))))</f>
        <v>B2</v>
      </c>
      <c r="AD481" s="55">
        <v>7</v>
      </c>
      <c r="AE481" s="5"/>
      <c r="AF481" s="19"/>
      <c r="AG481" s="30"/>
    </row>
    <row r="482" spans="1:33">
      <c r="A482" s="28"/>
      <c r="B482" s="17"/>
      <c r="C482" s="6"/>
      <c r="D482" s="35" t="s">
        <v>15</v>
      </c>
      <c r="E482" s="94"/>
      <c r="F482" s="3">
        <v>8</v>
      </c>
      <c r="G482" s="62" t="s">
        <v>37</v>
      </c>
      <c r="H482" s="3">
        <v>6</v>
      </c>
      <c r="I482" s="3" t="s">
        <v>39</v>
      </c>
      <c r="J482" s="42">
        <v>14.1</v>
      </c>
      <c r="K482" s="42" t="s">
        <v>41</v>
      </c>
      <c r="L482" s="71">
        <f t="shared" ref="L482:L485" si="133">F482+H482+J482</f>
        <v>28.1</v>
      </c>
      <c r="M482" s="71" t="str">
        <f t="shared" ref="M482:M485" si="134">IF(L482&gt;=45.5,"A1",IF(L482&gt;=40.5,"A2", IF(L482&gt;=35.5,"B1",IF(L482&gt;=30.5,"B2", IF(L482&gt;=25.5,"C1",IF(L482&gt;=20.5,"C2",IF(L482&gt;=16.5,"D",IF(L482&gt;=10.5,"E1",IF(L482&gt;=10.4,"E2")))))))))</f>
        <v>C1</v>
      </c>
      <c r="N482" s="98"/>
      <c r="O482" s="53">
        <v>7.7</v>
      </c>
      <c r="P482" s="69" t="s">
        <v>37</v>
      </c>
      <c r="Q482" s="53">
        <v>7.4</v>
      </c>
      <c r="R482" s="69" t="s">
        <v>37</v>
      </c>
      <c r="S482" s="57">
        <v>17.7</v>
      </c>
      <c r="T482" s="71" t="str">
        <f t="shared" ref="T482:T488" si="135">IF(S482&gt;=27.3,"A1",IF(S482&gt;=24.3,"A2", IF(S482&gt;=21.3,"B1",IF(S482&gt;=18.3,"B2", IF(S482&gt;=15.3,"C1",IF(S482&gt;=12.3,"C2",IF(S482&gt;=9.9,"D",IF(S482&gt;=6.3,"E1",IF(S482&gt;=6.2,"E2")))))))))</f>
        <v>C1</v>
      </c>
      <c r="U482" s="71">
        <f t="shared" ref="U482:U485" si="136">O482+Q482+S482</f>
        <v>32.799999999999997</v>
      </c>
      <c r="V482" s="71" t="str">
        <f t="shared" ref="V482:V485" si="137">IF(U482&gt;=45.5,"A1",IF(U482&gt;=40.5,"A2", IF(U482&gt;=35.5,"B1",IF(U482&gt;=30.5,"B2", IF(U482&gt;=25.5,"C1",IF(U482&gt;=20.5,"C2",IF(U482&gt;=16.5,"D",IF(U482&gt;=10.5,"E1",IF(U482&gt;=10.4,"E2")))))))))</f>
        <v>B2</v>
      </c>
      <c r="W482" s="98"/>
      <c r="X482" s="71">
        <f t="shared" si="132"/>
        <v>29.1</v>
      </c>
      <c r="Y482" s="71" t="str">
        <f t="shared" ref="Y482:Y485" si="138">IF(X482&gt;=36.4,"A1",IF(X482&gt;=32.4,"A2", IF(X482&gt;=28.4,"B1",IF(X482&gt;=24.4,"B2", IF(X482&gt;=20.4,"C1",IF(X482&gt;=16.4,"C2",IF(X482&gt;=13.2,"D",IF(X482&gt;=8.4,"E1",IF(X482&gt;=8.3,"E2")))))))))</f>
        <v>B1</v>
      </c>
      <c r="Z482" s="71">
        <f t="shared" ref="Z482:Z488" si="139">J482+S482</f>
        <v>31.799999999999997</v>
      </c>
      <c r="AA482" s="71" t="str">
        <f t="shared" ref="AA482:AA488" si="140">IF(Z482&gt;=54.5,"A1",IF(Z482&gt;=48.5,"A2", IF(Z482&gt;=42.5,"B1",IF(Z482&gt;=36.5,"B2", IF(Z482&gt;=30.5,"C1",IF(Z482&gt;=24.5,"C2",IF(Z482&gt;=19.8,"D",IF(Z482&gt;=12.6,"E1",IF(Z482&gt;=12.5,"E2")))))))))</f>
        <v>C1</v>
      </c>
      <c r="AB482" s="57">
        <f t="shared" ref="AB482:AB485" si="141">L482+U482</f>
        <v>60.9</v>
      </c>
      <c r="AC482" s="71" t="str">
        <f t="shared" ref="AC482:AC485" si="142">IF(AB482&gt;=91,"A1",IF(AB482&gt;=81,"A2", IF(AB482&gt;=71,"B1",IF(AB482&gt;=61,"B2", IF(AB482&gt;=51,"C1",IF(AB482&gt;=41,"C2",IF(AB482&gt;=33,"D",IF(AB482&gt;=21,"E1",IF(AB482&gt;=20,"E2")))))))))</f>
        <v>C1</v>
      </c>
      <c r="AD482" s="55">
        <v>7</v>
      </c>
      <c r="AE482" s="5"/>
      <c r="AF482" s="19"/>
      <c r="AG482" s="30"/>
    </row>
    <row r="483" spans="1:33">
      <c r="A483" s="28"/>
      <c r="B483" s="17"/>
      <c r="C483" s="6"/>
      <c r="D483" s="35" t="s">
        <v>16</v>
      </c>
      <c r="E483" s="94"/>
      <c r="F483" s="3">
        <v>7.4</v>
      </c>
      <c r="G483" s="62" t="s">
        <v>37</v>
      </c>
      <c r="H483" s="3">
        <v>8</v>
      </c>
      <c r="I483" s="3" t="s">
        <v>37</v>
      </c>
      <c r="J483" s="42">
        <v>10.8</v>
      </c>
      <c r="K483" s="42" t="s">
        <v>40</v>
      </c>
      <c r="L483" s="71">
        <f t="shared" si="133"/>
        <v>26.200000000000003</v>
      </c>
      <c r="M483" s="71" t="str">
        <f t="shared" si="134"/>
        <v>C1</v>
      </c>
      <c r="N483" s="98"/>
      <c r="O483" s="53">
        <v>7.8</v>
      </c>
      <c r="P483" s="69" t="s">
        <v>37</v>
      </c>
      <c r="Q483" s="53">
        <v>7.8</v>
      </c>
      <c r="R483" s="69" t="s">
        <v>37</v>
      </c>
      <c r="S483" s="57">
        <v>22.8</v>
      </c>
      <c r="T483" s="71" t="str">
        <f t="shared" si="135"/>
        <v>B1</v>
      </c>
      <c r="U483" s="71">
        <f t="shared" si="136"/>
        <v>38.4</v>
      </c>
      <c r="V483" s="71" t="str">
        <f t="shared" si="137"/>
        <v>B1</v>
      </c>
      <c r="W483" s="98"/>
      <c r="X483" s="71">
        <f t="shared" si="132"/>
        <v>31</v>
      </c>
      <c r="Y483" s="71" t="str">
        <f t="shared" si="138"/>
        <v>B1</v>
      </c>
      <c r="Z483" s="71">
        <f t="shared" si="139"/>
        <v>33.6</v>
      </c>
      <c r="AA483" s="71" t="str">
        <f t="shared" si="140"/>
        <v>C1</v>
      </c>
      <c r="AB483" s="57">
        <f t="shared" si="141"/>
        <v>64.599999999999994</v>
      </c>
      <c r="AC483" s="71" t="str">
        <f t="shared" si="142"/>
        <v>B2</v>
      </c>
      <c r="AD483" s="55">
        <v>7</v>
      </c>
      <c r="AE483" s="5"/>
      <c r="AF483" s="19"/>
      <c r="AG483" s="30"/>
    </row>
    <row r="484" spans="1:33">
      <c r="A484" s="28"/>
      <c r="B484" s="17"/>
      <c r="C484" s="6"/>
      <c r="D484" s="35" t="s">
        <v>45</v>
      </c>
      <c r="E484" s="94"/>
      <c r="F484" s="3">
        <v>7.2</v>
      </c>
      <c r="G484" s="62" t="s">
        <v>37</v>
      </c>
      <c r="H484" s="3">
        <v>6.2</v>
      </c>
      <c r="I484" s="3" t="s">
        <v>38</v>
      </c>
      <c r="J484" s="42">
        <v>14.7</v>
      </c>
      <c r="K484" s="42" t="s">
        <v>41</v>
      </c>
      <c r="L484" s="71">
        <f t="shared" si="133"/>
        <v>28.1</v>
      </c>
      <c r="M484" s="71" t="str">
        <f t="shared" si="134"/>
        <v>C1</v>
      </c>
      <c r="N484" s="98"/>
      <c r="O484" s="53">
        <v>7.4</v>
      </c>
      <c r="P484" s="69" t="s">
        <v>37</v>
      </c>
      <c r="Q484" s="53">
        <v>7.8</v>
      </c>
      <c r="R484" s="69" t="s">
        <v>37</v>
      </c>
      <c r="S484" s="57">
        <v>18.600000000000001</v>
      </c>
      <c r="T484" s="71" t="str">
        <f t="shared" si="135"/>
        <v>B2</v>
      </c>
      <c r="U484" s="71">
        <f t="shared" si="136"/>
        <v>33.799999999999997</v>
      </c>
      <c r="V484" s="71" t="str">
        <f t="shared" si="137"/>
        <v>B2</v>
      </c>
      <c r="W484" s="98"/>
      <c r="X484" s="71">
        <f t="shared" si="132"/>
        <v>28.6</v>
      </c>
      <c r="Y484" s="71" t="str">
        <f t="shared" si="138"/>
        <v>B1</v>
      </c>
      <c r="Z484" s="71">
        <f t="shared" si="139"/>
        <v>33.299999999999997</v>
      </c>
      <c r="AA484" s="71" t="str">
        <f t="shared" si="140"/>
        <v>C1</v>
      </c>
      <c r="AB484" s="57">
        <f t="shared" si="141"/>
        <v>61.9</v>
      </c>
      <c r="AC484" s="71" t="str">
        <f t="shared" si="142"/>
        <v>B2</v>
      </c>
      <c r="AD484" s="55">
        <v>7</v>
      </c>
      <c r="AE484" s="5"/>
      <c r="AF484" s="19"/>
      <c r="AG484" s="30"/>
    </row>
    <row r="485" spans="1:33">
      <c r="A485" s="28"/>
      <c r="B485" s="17"/>
      <c r="C485" s="6"/>
      <c r="D485" s="35" t="s">
        <v>18</v>
      </c>
      <c r="E485" s="94"/>
      <c r="F485" s="3">
        <v>8.1999999999999993</v>
      </c>
      <c r="G485" s="62" t="s">
        <v>36</v>
      </c>
      <c r="H485" s="3">
        <v>7.2</v>
      </c>
      <c r="I485" s="3" t="s">
        <v>37</v>
      </c>
      <c r="J485" s="42">
        <v>25.8</v>
      </c>
      <c r="K485" s="42" t="s">
        <v>36</v>
      </c>
      <c r="L485" s="71">
        <f t="shared" si="133"/>
        <v>41.2</v>
      </c>
      <c r="M485" s="71" t="str">
        <f t="shared" si="134"/>
        <v>A2</v>
      </c>
      <c r="N485" s="98"/>
      <c r="O485" s="53">
        <v>6.8</v>
      </c>
      <c r="P485" s="69" t="s">
        <v>38</v>
      </c>
      <c r="Q485" s="53">
        <v>7.6</v>
      </c>
      <c r="R485" s="69" t="s">
        <v>37</v>
      </c>
      <c r="S485" s="57">
        <v>21.3</v>
      </c>
      <c r="T485" s="71" t="str">
        <f t="shared" si="135"/>
        <v>B1</v>
      </c>
      <c r="U485" s="71">
        <f t="shared" si="136"/>
        <v>35.700000000000003</v>
      </c>
      <c r="V485" s="71" t="str">
        <f t="shared" si="137"/>
        <v>B1</v>
      </c>
      <c r="W485" s="98"/>
      <c r="X485" s="71">
        <f t="shared" si="132"/>
        <v>29.799999999999997</v>
      </c>
      <c r="Y485" s="71" t="str">
        <f t="shared" si="138"/>
        <v>B1</v>
      </c>
      <c r="Z485" s="71">
        <f t="shared" si="139"/>
        <v>47.1</v>
      </c>
      <c r="AA485" s="71" t="str">
        <f t="shared" si="140"/>
        <v>B1</v>
      </c>
      <c r="AB485" s="57">
        <f t="shared" si="141"/>
        <v>76.900000000000006</v>
      </c>
      <c r="AC485" s="71" t="str">
        <f t="shared" si="142"/>
        <v>B1</v>
      </c>
      <c r="AD485" s="55">
        <v>8</v>
      </c>
      <c r="AE485" s="5"/>
      <c r="AF485" s="19"/>
      <c r="AG485" s="30"/>
    </row>
    <row r="486" spans="1:33">
      <c r="A486" s="28"/>
      <c r="B486" s="17"/>
      <c r="C486" s="6"/>
      <c r="D486" s="35" t="s">
        <v>33</v>
      </c>
      <c r="E486" s="94"/>
      <c r="F486" s="1"/>
      <c r="G486" s="1"/>
      <c r="H486" s="1"/>
      <c r="I486" s="1"/>
      <c r="J486" s="42">
        <v>25.8</v>
      </c>
      <c r="K486" s="42" t="s">
        <v>36</v>
      </c>
      <c r="L486" s="72"/>
      <c r="M486" s="72"/>
      <c r="N486" s="98"/>
      <c r="O486" s="57"/>
      <c r="P486" s="57"/>
      <c r="Q486" s="57"/>
      <c r="R486" s="57"/>
      <c r="S486" s="57">
        <v>26.4</v>
      </c>
      <c r="T486" s="71" t="str">
        <f t="shared" si="135"/>
        <v>A2</v>
      </c>
      <c r="U486" s="71"/>
      <c r="V486" s="71"/>
      <c r="W486" s="98"/>
      <c r="X486" s="71"/>
      <c r="Y486" s="71"/>
      <c r="Z486" s="71">
        <f t="shared" si="139"/>
        <v>52.2</v>
      </c>
      <c r="AA486" s="71" t="str">
        <f t="shared" si="140"/>
        <v>A2</v>
      </c>
      <c r="AB486" s="57"/>
      <c r="AC486" s="71"/>
      <c r="AD486" s="4"/>
      <c r="AE486" s="5"/>
      <c r="AF486" s="19"/>
      <c r="AG486" s="30"/>
    </row>
    <row r="487" spans="1:33">
      <c r="A487" s="28"/>
      <c r="B487" s="17"/>
      <c r="C487" s="6"/>
      <c r="D487" s="35" t="s">
        <v>19</v>
      </c>
      <c r="E487" s="94"/>
      <c r="F487" s="1"/>
      <c r="G487" s="1"/>
      <c r="H487" s="1"/>
      <c r="I487" s="1"/>
      <c r="J487" s="42">
        <v>13.8</v>
      </c>
      <c r="K487" s="42" t="s">
        <v>41</v>
      </c>
      <c r="L487" s="72"/>
      <c r="M487" s="72"/>
      <c r="N487" s="98"/>
      <c r="O487" s="1"/>
      <c r="P487" s="1"/>
      <c r="Q487" s="1"/>
      <c r="R487" s="1"/>
      <c r="S487" s="57">
        <v>13</v>
      </c>
      <c r="T487" s="71" t="str">
        <f t="shared" si="135"/>
        <v>C2</v>
      </c>
      <c r="U487" s="71"/>
      <c r="V487" s="71"/>
      <c r="W487" s="98"/>
      <c r="X487" s="71"/>
      <c r="Y487" s="71"/>
      <c r="Z487" s="71">
        <f t="shared" si="139"/>
        <v>26.8</v>
      </c>
      <c r="AA487" s="71" t="str">
        <f t="shared" si="140"/>
        <v>C2</v>
      </c>
      <c r="AB487" s="57"/>
      <c r="AC487" s="71"/>
      <c r="AD487" s="4"/>
      <c r="AE487" s="5"/>
      <c r="AF487" s="19"/>
      <c r="AG487" s="30"/>
    </row>
    <row r="488" spans="1:33">
      <c r="A488" s="28"/>
      <c r="B488" s="17"/>
      <c r="C488" s="6"/>
      <c r="D488" s="35" t="s">
        <v>117</v>
      </c>
      <c r="E488" s="94"/>
      <c r="F488" s="1"/>
      <c r="G488" s="1"/>
      <c r="H488" s="1"/>
      <c r="I488" s="68"/>
      <c r="J488" s="68">
        <v>0</v>
      </c>
      <c r="K488" s="68" t="s">
        <v>118</v>
      </c>
      <c r="L488" s="72"/>
      <c r="M488" s="72"/>
      <c r="N488" s="98"/>
      <c r="O488" s="1"/>
      <c r="P488" s="1"/>
      <c r="Q488" s="1"/>
      <c r="R488" s="1"/>
      <c r="S488" s="57">
        <v>19.8</v>
      </c>
      <c r="T488" s="71" t="str">
        <f t="shared" si="135"/>
        <v>B2</v>
      </c>
      <c r="U488" s="71"/>
      <c r="V488" s="71"/>
      <c r="W488" s="98"/>
      <c r="X488" s="71"/>
      <c r="Y488" s="71"/>
      <c r="Z488" s="71">
        <f t="shared" si="139"/>
        <v>19.8</v>
      </c>
      <c r="AA488" s="71" t="str">
        <f t="shared" si="140"/>
        <v>D</v>
      </c>
      <c r="AB488" s="57"/>
      <c r="AC488" s="71"/>
      <c r="AD488" s="4"/>
      <c r="AE488" s="5"/>
      <c r="AF488" s="19"/>
      <c r="AG488" s="30"/>
    </row>
    <row r="489" spans="1:33">
      <c r="A489" s="28"/>
      <c r="B489" s="17"/>
      <c r="C489" s="6"/>
      <c r="D489" s="35"/>
      <c r="E489" s="94"/>
      <c r="F489" s="1"/>
      <c r="G489" s="1"/>
      <c r="H489" s="1"/>
      <c r="I489" s="68"/>
      <c r="J489" s="68"/>
      <c r="K489" s="68"/>
      <c r="L489" s="68"/>
      <c r="M489" s="1"/>
      <c r="N489" s="98"/>
      <c r="O489" s="1"/>
      <c r="P489" s="1"/>
      <c r="Q489" s="1"/>
      <c r="R489" s="1"/>
      <c r="S489" s="1"/>
      <c r="T489" s="1"/>
      <c r="U489" s="1"/>
      <c r="V489" s="1"/>
      <c r="W489" s="98"/>
      <c r="X489" s="1"/>
      <c r="Y489" s="1"/>
      <c r="Z489" s="1"/>
      <c r="AA489" s="1"/>
      <c r="AB489" s="1"/>
      <c r="AC489" s="1"/>
      <c r="AD489" s="4"/>
      <c r="AE489" s="5"/>
      <c r="AF489" s="19"/>
      <c r="AG489" s="30"/>
    </row>
    <row r="490" spans="1:33">
      <c r="A490" s="28"/>
      <c r="B490" s="17"/>
      <c r="C490" s="6"/>
      <c r="D490" s="104" t="s">
        <v>20</v>
      </c>
      <c r="E490" s="94"/>
      <c r="F490" s="106" t="s">
        <v>159</v>
      </c>
      <c r="G490" s="107"/>
      <c r="H490" s="110"/>
      <c r="I490" s="110"/>
      <c r="J490" s="110"/>
      <c r="K490" s="110"/>
      <c r="L490" s="110"/>
      <c r="M490" s="110"/>
      <c r="N490" s="98"/>
      <c r="O490" s="106" t="s">
        <v>160</v>
      </c>
      <c r="P490" s="107"/>
      <c r="Q490" s="110"/>
      <c r="R490" s="110"/>
      <c r="S490" s="110"/>
      <c r="T490" s="110"/>
      <c r="U490" s="110"/>
      <c r="V490" s="110"/>
      <c r="W490" s="98"/>
      <c r="X490" s="110"/>
      <c r="Y490" s="110"/>
      <c r="Z490" s="110"/>
      <c r="AA490" s="110"/>
      <c r="AB490" s="112"/>
      <c r="AC490" s="113"/>
      <c r="AD490" s="116"/>
      <c r="AE490" s="5"/>
      <c r="AF490" s="19"/>
      <c r="AG490" s="30"/>
    </row>
    <row r="491" spans="1:33" ht="15.75" thickBot="1">
      <c r="A491" s="28"/>
      <c r="B491" s="17"/>
      <c r="C491" s="6"/>
      <c r="D491" s="105"/>
      <c r="E491" s="95"/>
      <c r="F491" s="108"/>
      <c r="G491" s="109"/>
      <c r="H491" s="111"/>
      <c r="I491" s="111"/>
      <c r="J491" s="111"/>
      <c r="K491" s="111"/>
      <c r="L491" s="111"/>
      <c r="M491" s="111"/>
      <c r="N491" s="99"/>
      <c r="O491" s="108"/>
      <c r="P491" s="109"/>
      <c r="Q491" s="111"/>
      <c r="R491" s="111"/>
      <c r="S491" s="111"/>
      <c r="T491" s="111"/>
      <c r="U491" s="111"/>
      <c r="V491" s="111"/>
      <c r="W491" s="99"/>
      <c r="X491" s="111"/>
      <c r="Y491" s="111"/>
      <c r="Z491" s="111"/>
      <c r="AA491" s="111"/>
      <c r="AB491" s="114"/>
      <c r="AC491" s="115"/>
      <c r="AD491" s="117"/>
      <c r="AE491" s="5"/>
      <c r="AF491" s="19"/>
      <c r="AG491" s="30"/>
    </row>
    <row r="492" spans="1:33" ht="15.75" thickBot="1">
      <c r="A492" s="28"/>
      <c r="B492" s="17"/>
      <c r="C492" s="7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12"/>
      <c r="AF492" s="19"/>
      <c r="AG492" s="30"/>
    </row>
    <row r="493" spans="1:33">
      <c r="A493" s="28"/>
      <c r="B493" s="17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9"/>
      <c r="AG493" s="30"/>
    </row>
    <row r="494" spans="1:33">
      <c r="A494" s="28"/>
      <c r="B494" s="17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9"/>
      <c r="AG494" s="30"/>
    </row>
    <row r="495" spans="1:33">
      <c r="A495" s="28"/>
      <c r="B495" s="17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79" t="s">
        <v>132</v>
      </c>
      <c r="S495" s="79"/>
      <c r="T495" s="79"/>
      <c r="U495" s="79"/>
      <c r="V495" s="79"/>
      <c r="W495" s="18"/>
      <c r="X495" s="18"/>
      <c r="Y495" s="18"/>
      <c r="Z495" s="79"/>
      <c r="AA495" s="79"/>
      <c r="AB495" s="79"/>
      <c r="AC495" s="22"/>
      <c r="AD495" s="80"/>
      <c r="AE495" s="80"/>
      <c r="AF495" s="81"/>
      <c r="AG495" s="30"/>
    </row>
    <row r="496" spans="1:33">
      <c r="A496" s="28"/>
      <c r="B496" s="17"/>
      <c r="C496" s="18"/>
      <c r="D496" s="82" t="s">
        <v>26</v>
      </c>
      <c r="E496" s="82"/>
      <c r="F496" s="82"/>
      <c r="G496" s="82"/>
      <c r="H496" s="18"/>
      <c r="I496" s="82" t="s">
        <v>26</v>
      </c>
      <c r="J496" s="82"/>
      <c r="K496" s="82"/>
      <c r="L496" s="82"/>
      <c r="M496" s="82"/>
      <c r="N496" s="18"/>
      <c r="O496" s="18"/>
      <c r="P496" s="18"/>
      <c r="Q496" s="18"/>
      <c r="R496" s="82" t="s">
        <v>27</v>
      </c>
      <c r="S496" s="82"/>
      <c r="T496" s="82"/>
      <c r="U496" s="82"/>
      <c r="V496" s="82"/>
      <c r="W496" s="18"/>
      <c r="X496" s="18"/>
      <c r="Y496" s="18"/>
      <c r="Z496" s="83" t="s">
        <v>27</v>
      </c>
      <c r="AA496" s="83"/>
      <c r="AB496" s="83"/>
      <c r="AC496" s="83"/>
      <c r="AD496" s="18"/>
      <c r="AE496" s="18"/>
      <c r="AF496" s="19"/>
      <c r="AG496" s="30"/>
    </row>
    <row r="497" spans="1:33">
      <c r="A497" s="28"/>
      <c r="B497" s="17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9"/>
      <c r="AG497" s="30"/>
    </row>
    <row r="498" spans="1:33">
      <c r="A498" s="28"/>
      <c r="B498" s="17"/>
      <c r="C498" s="18"/>
      <c r="D498" s="22" t="s">
        <v>29</v>
      </c>
      <c r="E498" s="22"/>
      <c r="F498" s="22"/>
      <c r="G498" s="22"/>
      <c r="H498" s="22"/>
      <c r="I498" s="80" t="s">
        <v>24</v>
      </c>
      <c r="J498" s="80"/>
      <c r="K498" s="80"/>
      <c r="L498" s="80"/>
      <c r="M498" s="80"/>
      <c r="N498" s="80"/>
      <c r="O498" s="80"/>
      <c r="P498" s="22"/>
      <c r="Q498" s="22"/>
      <c r="R498" s="79" t="s">
        <v>23</v>
      </c>
      <c r="S498" s="79"/>
      <c r="T498" s="79"/>
      <c r="U498" s="79"/>
      <c r="V498" s="79"/>
      <c r="W498" s="79"/>
      <c r="X498" s="22"/>
      <c r="Y498" s="79" t="s">
        <v>25</v>
      </c>
      <c r="Z498" s="79"/>
      <c r="AA498" s="79"/>
      <c r="AB498" s="79"/>
      <c r="AC498" s="79"/>
      <c r="AD498" s="79"/>
      <c r="AE498" s="18"/>
      <c r="AF498" s="19"/>
      <c r="AG498" s="30"/>
    </row>
    <row r="499" spans="1:33" ht="15.75" thickBot="1">
      <c r="A499" s="28"/>
      <c r="B499" s="23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  <c r="AA499" s="24"/>
      <c r="AB499" s="24"/>
      <c r="AC499" s="24"/>
      <c r="AD499" s="24"/>
      <c r="AE499" s="24"/>
      <c r="AF499" s="25"/>
      <c r="AG499" s="30"/>
    </row>
    <row r="500" spans="1:33" ht="15.75" thickBot="1">
      <c r="A500" s="84"/>
      <c r="B500" s="85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  <c r="AA500" s="85"/>
      <c r="AB500" s="85"/>
      <c r="AC500" s="85"/>
      <c r="AD500" s="85"/>
      <c r="AE500" s="85"/>
      <c r="AF500" s="85"/>
      <c r="AG500" s="86"/>
    </row>
    <row r="506" spans="1:33" ht="15.75" thickBot="1"/>
    <row r="507" spans="1:33" ht="15.75" thickBot="1">
      <c r="A507" s="27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9"/>
    </row>
    <row r="508" spans="1:33" ht="24">
      <c r="A508" s="28"/>
      <c r="B508" s="14"/>
      <c r="C508" s="15"/>
      <c r="D508" s="87" t="s">
        <v>0</v>
      </c>
      <c r="E508" s="87"/>
      <c r="F508" s="87"/>
      <c r="G508" s="87"/>
      <c r="H508" s="87"/>
      <c r="I508" s="87"/>
      <c r="J508" s="87"/>
      <c r="K508" s="87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15"/>
      <c r="AF508" s="16"/>
      <c r="AG508" s="30"/>
    </row>
    <row r="509" spans="1:33" ht="22.5">
      <c r="A509" s="28"/>
      <c r="B509" s="17"/>
      <c r="C509" s="18"/>
      <c r="D509" s="88" t="s">
        <v>28</v>
      </c>
      <c r="E509" s="88"/>
      <c r="F509" s="88"/>
      <c r="G509" s="88"/>
      <c r="H509" s="88"/>
      <c r="I509" s="88"/>
      <c r="J509" s="88"/>
      <c r="K509" s="88"/>
      <c r="L509" s="88"/>
      <c r="M509" s="88"/>
      <c r="N509" s="88"/>
      <c r="O509" s="88"/>
      <c r="P509" s="88"/>
      <c r="Q509" s="88"/>
      <c r="R509" s="88"/>
      <c r="S509" s="88"/>
      <c r="T509" s="88"/>
      <c r="U509" s="88"/>
      <c r="V509" s="88"/>
      <c r="W509" s="88"/>
      <c r="X509" s="88"/>
      <c r="Y509" s="88"/>
      <c r="Z509" s="88"/>
      <c r="AA509" s="88"/>
      <c r="AB509" s="88"/>
      <c r="AC509" s="88"/>
      <c r="AD509" s="88"/>
      <c r="AE509" s="18"/>
      <c r="AF509" s="19"/>
      <c r="AG509" s="30"/>
    </row>
    <row r="510" spans="1:33" ht="15.75">
      <c r="A510" s="28"/>
      <c r="B510" s="17"/>
      <c r="C510" s="18"/>
      <c r="D510" s="89" t="s">
        <v>119</v>
      </c>
      <c r="E510" s="89"/>
      <c r="F510" s="89"/>
      <c r="G510" s="89"/>
      <c r="H510" s="89"/>
      <c r="I510" s="89"/>
      <c r="J510" s="89"/>
      <c r="K510" s="89"/>
      <c r="L510" s="89"/>
      <c r="M510" s="89"/>
      <c r="N510" s="89"/>
      <c r="O510" s="89"/>
      <c r="P510" s="89"/>
      <c r="Q510" s="89"/>
      <c r="R510" s="89"/>
      <c r="S510" s="89"/>
      <c r="T510" s="89"/>
      <c r="U510" s="89"/>
      <c r="V510" s="89"/>
      <c r="W510" s="89"/>
      <c r="X510" s="89"/>
      <c r="Y510" s="89"/>
      <c r="Z510" s="89"/>
      <c r="AA510" s="89"/>
      <c r="AB510" s="89"/>
      <c r="AC510" s="89"/>
      <c r="AD510" s="89"/>
      <c r="AE510" s="18"/>
      <c r="AF510" s="19"/>
      <c r="AG510" s="30"/>
    </row>
    <row r="511" spans="1:33">
      <c r="A511" s="28"/>
      <c r="B511" s="17"/>
      <c r="C511" s="18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18"/>
      <c r="AF511" s="19"/>
      <c r="AG511" s="30"/>
    </row>
    <row r="512" spans="1:33" ht="15.75">
      <c r="A512" s="28"/>
      <c r="B512" s="17"/>
      <c r="C512" s="18"/>
      <c r="D512" s="89" t="s">
        <v>91</v>
      </c>
      <c r="E512" s="89"/>
      <c r="F512" s="89"/>
      <c r="G512" s="89"/>
      <c r="H512" s="89"/>
      <c r="I512" s="89"/>
      <c r="J512" s="89"/>
      <c r="K512" s="89"/>
      <c r="L512" s="89"/>
      <c r="M512" s="89"/>
      <c r="N512" s="89"/>
      <c r="O512" s="89"/>
      <c r="P512" s="89"/>
      <c r="Q512" s="89"/>
      <c r="R512" s="89"/>
      <c r="S512" s="89"/>
      <c r="T512" s="89"/>
      <c r="U512" s="89"/>
      <c r="V512" s="89"/>
      <c r="W512" s="89"/>
      <c r="X512" s="89"/>
      <c r="Y512" s="89"/>
      <c r="Z512" s="89"/>
      <c r="AA512" s="89"/>
      <c r="AB512" s="89"/>
      <c r="AC512" s="89"/>
      <c r="AD512" s="89"/>
      <c r="AE512" s="18"/>
      <c r="AF512" s="19"/>
      <c r="AG512" s="30"/>
    </row>
    <row r="513" spans="1:33">
      <c r="A513" s="28"/>
      <c r="B513" s="17"/>
      <c r="C513" s="18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  <c r="AC513" s="41"/>
      <c r="AD513" s="41"/>
      <c r="AE513" s="18"/>
      <c r="AF513" s="19"/>
      <c r="AG513" s="30"/>
    </row>
    <row r="514" spans="1:33" ht="15.75">
      <c r="A514" s="28"/>
      <c r="B514" s="17"/>
      <c r="C514" s="18"/>
      <c r="D514" s="89" t="s">
        <v>92</v>
      </c>
      <c r="E514" s="89"/>
      <c r="F514" s="89"/>
      <c r="G514" s="89"/>
      <c r="H514" s="89"/>
      <c r="I514" s="89"/>
      <c r="J514" s="89"/>
      <c r="K514" s="89"/>
      <c r="L514" s="89"/>
      <c r="M514" s="89"/>
      <c r="N514" s="89"/>
      <c r="O514" s="89"/>
      <c r="P514" s="89"/>
      <c r="Q514" s="89"/>
      <c r="R514" s="89"/>
      <c r="S514" s="89"/>
      <c r="T514" s="89"/>
      <c r="U514" s="89"/>
      <c r="V514" s="89"/>
      <c r="W514" s="89"/>
      <c r="X514" s="89"/>
      <c r="Y514" s="89"/>
      <c r="Z514" s="89"/>
      <c r="AA514" s="89"/>
      <c r="AB514" s="89"/>
      <c r="AC514" s="89"/>
      <c r="AD514" s="89"/>
      <c r="AE514" s="18"/>
      <c r="AF514" s="19"/>
      <c r="AG514" s="30"/>
    </row>
    <row r="515" spans="1:33" ht="16.5" thickBot="1">
      <c r="A515" s="28"/>
      <c r="B515" s="17"/>
      <c r="C515" s="18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  <c r="AE515" s="18"/>
      <c r="AF515" s="19"/>
      <c r="AG515" s="30"/>
    </row>
    <row r="516" spans="1:33" ht="15.75" thickBot="1">
      <c r="A516" s="28"/>
      <c r="B516" s="17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1"/>
      <c r="AF516" s="19"/>
      <c r="AG516" s="30"/>
    </row>
    <row r="517" spans="1:33">
      <c r="A517" s="28"/>
      <c r="B517" s="17"/>
      <c r="C517" s="6"/>
      <c r="D517" s="90" t="s">
        <v>1</v>
      </c>
      <c r="E517" s="93"/>
      <c r="F517" s="96" t="s">
        <v>22</v>
      </c>
      <c r="G517" s="96"/>
      <c r="H517" s="96"/>
      <c r="I517" s="96"/>
      <c r="J517" s="96"/>
      <c r="K517" s="96"/>
      <c r="L517" s="96"/>
      <c r="M517" s="96"/>
      <c r="N517" s="97"/>
      <c r="O517" s="96" t="s">
        <v>2</v>
      </c>
      <c r="P517" s="96"/>
      <c r="Q517" s="96"/>
      <c r="R517" s="96"/>
      <c r="S517" s="96"/>
      <c r="T517" s="96"/>
      <c r="U517" s="96"/>
      <c r="V517" s="96"/>
      <c r="W517" s="97"/>
      <c r="X517" s="96" t="s">
        <v>3</v>
      </c>
      <c r="Y517" s="96"/>
      <c r="Z517" s="96"/>
      <c r="AA517" s="96"/>
      <c r="AB517" s="96"/>
      <c r="AC517" s="96"/>
      <c r="AD517" s="100"/>
      <c r="AE517" s="5"/>
      <c r="AF517" s="19"/>
      <c r="AG517" s="30"/>
    </row>
    <row r="518" spans="1:33">
      <c r="A518" s="28"/>
      <c r="B518" s="17"/>
      <c r="C518" s="6"/>
      <c r="D518" s="91"/>
      <c r="E518" s="94"/>
      <c r="F518" s="101" t="s">
        <v>4</v>
      </c>
      <c r="G518" s="101"/>
      <c r="H518" s="101" t="s">
        <v>5</v>
      </c>
      <c r="I518" s="101"/>
      <c r="J518" s="101" t="s">
        <v>32</v>
      </c>
      <c r="K518" s="101"/>
      <c r="L518" s="101" t="s">
        <v>7</v>
      </c>
      <c r="M518" s="101"/>
      <c r="N518" s="98"/>
      <c r="O518" s="101" t="s">
        <v>8</v>
      </c>
      <c r="P518" s="101"/>
      <c r="Q518" s="101" t="s">
        <v>9</v>
      </c>
      <c r="R518" s="101"/>
      <c r="S518" s="101" t="s">
        <v>10</v>
      </c>
      <c r="T518" s="101"/>
      <c r="U518" s="101" t="s">
        <v>7</v>
      </c>
      <c r="V518" s="101"/>
      <c r="W518" s="98"/>
      <c r="X518" s="101" t="s">
        <v>11</v>
      </c>
      <c r="Y518" s="101"/>
      <c r="Z518" s="101" t="s">
        <v>6</v>
      </c>
      <c r="AA518" s="101"/>
      <c r="AB518" s="101" t="s">
        <v>12</v>
      </c>
      <c r="AC518" s="101"/>
      <c r="AD518" s="102" t="s">
        <v>21</v>
      </c>
      <c r="AE518" s="5"/>
      <c r="AF518" s="19"/>
      <c r="AG518" s="30"/>
    </row>
    <row r="519" spans="1:33">
      <c r="A519" s="28"/>
      <c r="B519" s="17"/>
      <c r="C519" s="6"/>
      <c r="D519" s="92"/>
      <c r="E519" s="94"/>
      <c r="F519" s="2">
        <v>0.1</v>
      </c>
      <c r="G519" s="3" t="s">
        <v>13</v>
      </c>
      <c r="H519" s="2">
        <v>0.1</v>
      </c>
      <c r="I519" s="3" t="s">
        <v>13</v>
      </c>
      <c r="J519" s="2">
        <v>0.3</v>
      </c>
      <c r="K519" s="3" t="s">
        <v>13</v>
      </c>
      <c r="L519" s="2">
        <v>0.5</v>
      </c>
      <c r="M519" s="3" t="s">
        <v>13</v>
      </c>
      <c r="N519" s="98"/>
      <c r="O519" s="2">
        <v>0.1</v>
      </c>
      <c r="P519" s="3" t="s">
        <v>13</v>
      </c>
      <c r="Q519" s="2">
        <v>0.1</v>
      </c>
      <c r="R519" s="3" t="s">
        <v>13</v>
      </c>
      <c r="S519" s="2">
        <v>0.3</v>
      </c>
      <c r="T519" s="3" t="s">
        <v>13</v>
      </c>
      <c r="U519" s="2">
        <v>0.5</v>
      </c>
      <c r="V519" s="3" t="s">
        <v>13</v>
      </c>
      <c r="W519" s="98"/>
      <c r="X519" s="2">
        <v>0.4</v>
      </c>
      <c r="Y519" s="3" t="s">
        <v>13</v>
      </c>
      <c r="Z519" s="2">
        <v>0.6</v>
      </c>
      <c r="AA519" s="3" t="s">
        <v>13</v>
      </c>
      <c r="AB519" s="2">
        <v>1</v>
      </c>
      <c r="AC519" s="3" t="s">
        <v>13</v>
      </c>
      <c r="AD519" s="103"/>
      <c r="AE519" s="5"/>
      <c r="AF519" s="19"/>
      <c r="AG519" s="30"/>
    </row>
    <row r="520" spans="1:33">
      <c r="A520" s="28"/>
      <c r="B520" s="17"/>
      <c r="C520" s="6"/>
      <c r="D520" s="35" t="s">
        <v>14</v>
      </c>
      <c r="E520" s="94"/>
      <c r="F520" s="3">
        <v>0</v>
      </c>
      <c r="G520" s="3"/>
      <c r="H520" s="3">
        <v>0</v>
      </c>
      <c r="I520" s="3"/>
      <c r="J520" s="42">
        <v>9.6</v>
      </c>
      <c r="K520" s="42" t="s">
        <v>116</v>
      </c>
      <c r="L520" s="71">
        <f>F520+H520+J520</f>
        <v>9.6</v>
      </c>
      <c r="M520" s="71" t="b">
        <f>IF(L520&gt;=45.5,"A1",IF(L520&gt;=40.5,"A2", IF(L520&gt;=35.5,"B1",IF(L520&gt;=30.5,"B2", IF(L520&gt;=25.5,"C1",IF(L520&gt;=20.5,"C2",IF(L520&gt;=16.5,"D",IF(L520&gt;=10.5,"E1",IF(L520&gt;=10.4,"E2")))))))))</f>
        <v>0</v>
      </c>
      <c r="N520" s="98"/>
      <c r="O520" s="53">
        <v>6.2</v>
      </c>
      <c r="P520" s="69" t="s">
        <v>38</v>
      </c>
      <c r="Q520" s="53">
        <v>6.4</v>
      </c>
      <c r="R520" s="69" t="s">
        <v>38</v>
      </c>
      <c r="S520" s="57">
        <v>21.9</v>
      </c>
      <c r="T520" s="71" t="str">
        <f>IF(S520&gt;=27.3,"A1",IF(S520&gt;=24.3,"A2", IF(S520&gt;=21.3,"B1",IF(S520&gt;=18.3,"B2", IF(S520&gt;=15.3,"C1",IF(S520&gt;=12.3,"C2",IF(S520&gt;=9.9,"D",IF(S520&gt;=6.3,"E1",IF(S520&gt;=6.2,"E2")))))))))</f>
        <v>B1</v>
      </c>
      <c r="U520" s="71">
        <f>O520+Q520+S520</f>
        <v>34.5</v>
      </c>
      <c r="V520" s="71" t="str">
        <f>IF(U520&gt;=45.5,"A1",IF(U520&gt;=40.5,"A2", IF(U520&gt;=35.5,"B1",IF(U520&gt;=30.5,"B2", IF(U520&gt;=25.5,"C1",IF(U520&gt;=20.5,"C2",IF(U520&gt;=16.5,"D",IF(U520&gt;=10.5,"E1",IF(U520&gt;=10.4,"E2")))))))))</f>
        <v>B2</v>
      </c>
      <c r="W520" s="98"/>
      <c r="X520" s="71">
        <f t="shared" ref="X520:X524" si="143">SUM(F520,H520,O520,Q520)</f>
        <v>12.600000000000001</v>
      </c>
      <c r="Y520" s="71" t="str">
        <f>IF(X520&gt;=36.4,"A1",IF(X520&gt;=32.4,"A2", IF(X520&gt;=28.4,"B1",IF(X520&gt;=24.4,"B2", IF(X520&gt;=20.4,"C1",IF(X520&gt;=16.4,"C2",IF(X520&gt;=13.2,"D",IF(X520&gt;=8.4,"E1",IF(X520&gt;=8.3,"E2")))))))))</f>
        <v>E1</v>
      </c>
      <c r="Z520" s="71">
        <f>J520+S520</f>
        <v>31.5</v>
      </c>
      <c r="AA520" s="71" t="str">
        <f>IF(Z520&gt;=54.5,"A1",IF(Z520&gt;=48.5,"A2", IF(Z520&gt;=42.5,"B1",IF(Z520&gt;=36.5,"B2", IF(Z520&gt;=30.5,"C1",IF(Z520&gt;=24.5,"C2",IF(Z520&gt;=19.8,"D",IF(Z520&gt;=12.6,"E1",IF(Z520&gt;=12.5,"E2")))))))))</f>
        <v>C1</v>
      </c>
      <c r="AB520" s="57">
        <f>L520+U520</f>
        <v>44.1</v>
      </c>
      <c r="AC520" s="71" t="str">
        <f>IF(AB520&gt;=91,"A1",IF(AB520&gt;=81,"A2", IF(AB520&gt;=71,"B1",IF(AB520&gt;=61,"B2", IF(AB520&gt;=51,"C1",IF(AB520&gt;=41,"C2",IF(AB520&gt;=33,"D",IF(AB520&gt;=21,"E1",IF(AB520&gt;=20,"E2")))))))))</f>
        <v>C2</v>
      </c>
      <c r="AD520" s="56">
        <v>5</v>
      </c>
      <c r="AE520" s="5"/>
      <c r="AF520" s="19"/>
      <c r="AG520" s="30"/>
    </row>
    <row r="521" spans="1:33">
      <c r="A521" s="28"/>
      <c r="B521" s="17"/>
      <c r="C521" s="6"/>
      <c r="D521" s="35" t="s">
        <v>15</v>
      </c>
      <c r="E521" s="94"/>
      <c r="F521" s="3">
        <v>0</v>
      </c>
      <c r="G521" s="3"/>
      <c r="H521" s="3">
        <v>0</v>
      </c>
      <c r="I521" s="3"/>
      <c r="J521" s="42">
        <v>13.8</v>
      </c>
      <c r="K521" s="42" t="s">
        <v>41</v>
      </c>
      <c r="L521" s="71">
        <f t="shared" ref="L521:L524" si="144">F521+H521+J521</f>
        <v>13.8</v>
      </c>
      <c r="M521" s="71" t="str">
        <f t="shared" ref="M521:M524" si="145">IF(L521&gt;=45.5,"A1",IF(L521&gt;=40.5,"A2", IF(L521&gt;=35.5,"B1",IF(L521&gt;=30.5,"B2", IF(L521&gt;=25.5,"C1",IF(L521&gt;=20.5,"C2",IF(L521&gt;=16.5,"D",IF(L521&gt;=10.5,"E1",IF(L521&gt;=10.4,"E2")))))))))</f>
        <v>E1</v>
      </c>
      <c r="N521" s="98"/>
      <c r="O521" s="53">
        <v>8.5</v>
      </c>
      <c r="P521" s="69" t="s">
        <v>36</v>
      </c>
      <c r="Q521" s="53">
        <v>8.9</v>
      </c>
      <c r="R521" s="69" t="s">
        <v>35</v>
      </c>
      <c r="S521" s="57">
        <v>24.9</v>
      </c>
      <c r="T521" s="71" t="str">
        <f t="shared" ref="T521:T527" si="146">IF(S521&gt;=27.3,"A1",IF(S521&gt;=24.3,"A2", IF(S521&gt;=21.3,"B1",IF(S521&gt;=18.3,"B2", IF(S521&gt;=15.3,"C1",IF(S521&gt;=12.3,"C2",IF(S521&gt;=9.9,"D",IF(S521&gt;=6.3,"E1",IF(S521&gt;=6.2,"E2")))))))))</f>
        <v>A2</v>
      </c>
      <c r="U521" s="71">
        <f t="shared" ref="U521:U524" si="147">O521+Q521+S521</f>
        <v>42.3</v>
      </c>
      <c r="V521" s="71" t="str">
        <f t="shared" ref="V521:V524" si="148">IF(U521&gt;=45.5,"A1",IF(U521&gt;=40.5,"A2", IF(U521&gt;=35.5,"B1",IF(U521&gt;=30.5,"B2", IF(U521&gt;=25.5,"C1",IF(U521&gt;=20.5,"C2",IF(U521&gt;=16.5,"D",IF(U521&gt;=10.5,"E1",IF(U521&gt;=10.4,"E2")))))))))</f>
        <v>A2</v>
      </c>
      <c r="W521" s="98"/>
      <c r="X521" s="71">
        <f t="shared" si="143"/>
        <v>17.399999999999999</v>
      </c>
      <c r="Y521" s="71" t="str">
        <f t="shared" ref="Y521:Y524" si="149">IF(X521&gt;=36.4,"A1",IF(X521&gt;=32.4,"A2", IF(X521&gt;=28.4,"B1",IF(X521&gt;=24.4,"B2", IF(X521&gt;=20.4,"C1",IF(X521&gt;=16.4,"C2",IF(X521&gt;=13.2,"D",IF(X521&gt;=8.4,"E1",IF(X521&gt;=8.3,"E2")))))))))</f>
        <v>C2</v>
      </c>
      <c r="Z521" s="71">
        <f t="shared" ref="Z521:Z527" si="150">J521+S521</f>
        <v>38.700000000000003</v>
      </c>
      <c r="AA521" s="71" t="str">
        <f t="shared" ref="AA521:AA527" si="151">IF(Z521&gt;=54.5,"A1",IF(Z521&gt;=48.5,"A2", IF(Z521&gt;=42.5,"B1",IF(Z521&gt;=36.5,"B2", IF(Z521&gt;=30.5,"C1",IF(Z521&gt;=24.5,"C2",IF(Z521&gt;=19.8,"D",IF(Z521&gt;=12.6,"E1",IF(Z521&gt;=12.5,"E2")))))))))</f>
        <v>B2</v>
      </c>
      <c r="AB521" s="57">
        <f t="shared" ref="AB521:AB524" si="152">L521+U521</f>
        <v>56.099999999999994</v>
      </c>
      <c r="AC521" s="71" t="str">
        <f t="shared" ref="AC521:AC524" si="153">IF(AB521&gt;=91,"A1",IF(AB521&gt;=81,"A2", IF(AB521&gt;=71,"B1",IF(AB521&gt;=61,"B2", IF(AB521&gt;=51,"C1",IF(AB521&gt;=41,"C2",IF(AB521&gt;=33,"D",IF(AB521&gt;=21,"E1",IF(AB521&gt;=20,"E2")))))))))</f>
        <v>C1</v>
      </c>
      <c r="AD521" s="56">
        <v>6</v>
      </c>
      <c r="AE521" s="5"/>
      <c r="AF521" s="19"/>
      <c r="AG521" s="30"/>
    </row>
    <row r="522" spans="1:33">
      <c r="A522" s="28"/>
      <c r="B522" s="17"/>
      <c r="C522" s="6"/>
      <c r="D522" s="35" t="s">
        <v>16</v>
      </c>
      <c r="E522" s="94"/>
      <c r="F522" s="3">
        <v>0</v>
      </c>
      <c r="G522" s="3"/>
      <c r="H522" s="3">
        <v>0</v>
      </c>
      <c r="I522" s="3"/>
      <c r="J522" s="42">
        <v>12</v>
      </c>
      <c r="K522" s="42" t="s">
        <v>40</v>
      </c>
      <c r="L522" s="71">
        <f t="shared" si="144"/>
        <v>12</v>
      </c>
      <c r="M522" s="71" t="str">
        <f t="shared" si="145"/>
        <v>E1</v>
      </c>
      <c r="N522" s="98"/>
      <c r="O522" s="53">
        <v>9.1999999999999993</v>
      </c>
      <c r="P522" s="69" t="s">
        <v>35</v>
      </c>
      <c r="Q522" s="53">
        <v>8</v>
      </c>
      <c r="R522" s="69" t="s">
        <v>37</v>
      </c>
      <c r="S522" s="57">
        <v>27.7</v>
      </c>
      <c r="T522" s="71" t="str">
        <f t="shared" si="146"/>
        <v>A1</v>
      </c>
      <c r="U522" s="71">
        <f t="shared" si="147"/>
        <v>44.9</v>
      </c>
      <c r="V522" s="71" t="str">
        <f t="shared" si="148"/>
        <v>A2</v>
      </c>
      <c r="W522" s="98"/>
      <c r="X522" s="71">
        <f t="shared" si="143"/>
        <v>17.2</v>
      </c>
      <c r="Y522" s="71" t="str">
        <f t="shared" si="149"/>
        <v>C2</v>
      </c>
      <c r="Z522" s="71">
        <f t="shared" si="150"/>
        <v>39.700000000000003</v>
      </c>
      <c r="AA522" s="71" t="str">
        <f t="shared" si="151"/>
        <v>B2</v>
      </c>
      <c r="AB522" s="57">
        <f t="shared" si="152"/>
        <v>56.9</v>
      </c>
      <c r="AC522" s="71" t="str">
        <f t="shared" si="153"/>
        <v>C1</v>
      </c>
      <c r="AD522" s="56">
        <v>6</v>
      </c>
      <c r="AE522" s="5"/>
      <c r="AF522" s="19"/>
      <c r="AG522" s="30"/>
    </row>
    <row r="523" spans="1:33">
      <c r="A523" s="28"/>
      <c r="B523" s="17"/>
      <c r="C523" s="6"/>
      <c r="D523" s="35" t="s">
        <v>45</v>
      </c>
      <c r="E523" s="94"/>
      <c r="F523" s="3">
        <v>0</v>
      </c>
      <c r="G523" s="3"/>
      <c r="H523" s="3">
        <v>0</v>
      </c>
      <c r="I523" s="3"/>
      <c r="J523" s="42">
        <v>9.6</v>
      </c>
      <c r="K523" s="42" t="s">
        <v>116</v>
      </c>
      <c r="L523" s="71">
        <f t="shared" si="144"/>
        <v>9.6</v>
      </c>
      <c r="M523" s="71" t="b">
        <f t="shared" si="145"/>
        <v>0</v>
      </c>
      <c r="N523" s="98"/>
      <c r="O523" s="53">
        <v>7.8</v>
      </c>
      <c r="P523" s="69" t="s">
        <v>37</v>
      </c>
      <c r="Q523" s="53">
        <v>7</v>
      </c>
      <c r="R523" s="69" t="s">
        <v>38</v>
      </c>
      <c r="S523" s="57">
        <v>27</v>
      </c>
      <c r="T523" s="71" t="str">
        <f t="shared" si="146"/>
        <v>A2</v>
      </c>
      <c r="U523" s="71">
        <f t="shared" si="147"/>
        <v>41.8</v>
      </c>
      <c r="V523" s="71" t="str">
        <f t="shared" si="148"/>
        <v>A2</v>
      </c>
      <c r="W523" s="98"/>
      <c r="X523" s="71">
        <f t="shared" si="143"/>
        <v>14.8</v>
      </c>
      <c r="Y523" s="71" t="str">
        <f t="shared" si="149"/>
        <v>D</v>
      </c>
      <c r="Z523" s="71">
        <f t="shared" si="150"/>
        <v>36.6</v>
      </c>
      <c r="AA523" s="71" t="str">
        <f t="shared" si="151"/>
        <v>B2</v>
      </c>
      <c r="AB523" s="57">
        <f t="shared" si="152"/>
        <v>51.4</v>
      </c>
      <c r="AC523" s="71" t="str">
        <f t="shared" si="153"/>
        <v>C1</v>
      </c>
      <c r="AD523" s="56">
        <v>6</v>
      </c>
      <c r="AE523" s="5"/>
      <c r="AF523" s="19"/>
      <c r="AG523" s="30"/>
    </row>
    <row r="524" spans="1:33">
      <c r="A524" s="28"/>
      <c r="B524" s="17"/>
      <c r="C524" s="6"/>
      <c r="D524" s="35" t="s">
        <v>18</v>
      </c>
      <c r="E524" s="94"/>
      <c r="F524" s="3">
        <v>0</v>
      </c>
      <c r="G524" s="3"/>
      <c r="H524" s="3">
        <v>0</v>
      </c>
      <c r="I524" s="3"/>
      <c r="J524" s="42">
        <v>25.8</v>
      </c>
      <c r="K524" s="42" t="s">
        <v>36</v>
      </c>
      <c r="L524" s="71">
        <f t="shared" si="144"/>
        <v>25.8</v>
      </c>
      <c r="M524" s="71" t="str">
        <f t="shared" si="145"/>
        <v>C1</v>
      </c>
      <c r="N524" s="98"/>
      <c r="O524" s="53">
        <v>6.6</v>
      </c>
      <c r="P524" s="69" t="s">
        <v>38</v>
      </c>
      <c r="Q524" s="53">
        <v>6.8</v>
      </c>
      <c r="R524" s="69" t="s">
        <v>38</v>
      </c>
      <c r="S524" s="57">
        <v>21.6</v>
      </c>
      <c r="T524" s="71" t="str">
        <f t="shared" si="146"/>
        <v>B1</v>
      </c>
      <c r="U524" s="71">
        <f t="shared" si="147"/>
        <v>35</v>
      </c>
      <c r="V524" s="71" t="str">
        <f t="shared" si="148"/>
        <v>B2</v>
      </c>
      <c r="W524" s="98"/>
      <c r="X524" s="71">
        <f t="shared" si="143"/>
        <v>13.399999999999999</v>
      </c>
      <c r="Y524" s="71" t="str">
        <f t="shared" si="149"/>
        <v>D</v>
      </c>
      <c r="Z524" s="71">
        <f t="shared" si="150"/>
        <v>47.400000000000006</v>
      </c>
      <c r="AA524" s="71" t="str">
        <f t="shared" si="151"/>
        <v>B1</v>
      </c>
      <c r="AB524" s="57">
        <f t="shared" si="152"/>
        <v>60.8</v>
      </c>
      <c r="AC524" s="71" t="str">
        <f t="shared" si="153"/>
        <v>C1</v>
      </c>
      <c r="AD524" s="56">
        <v>7</v>
      </c>
      <c r="AE524" s="5"/>
      <c r="AF524" s="19"/>
      <c r="AG524" s="30"/>
    </row>
    <row r="525" spans="1:33">
      <c r="A525" s="28"/>
      <c r="B525" s="17"/>
      <c r="C525" s="6"/>
      <c r="D525" s="35" t="s">
        <v>33</v>
      </c>
      <c r="E525" s="94"/>
      <c r="F525" s="1"/>
      <c r="G525" s="1"/>
      <c r="H525" s="1"/>
      <c r="I525" s="1"/>
      <c r="J525" s="42">
        <v>24</v>
      </c>
      <c r="K525" s="42" t="s">
        <v>37</v>
      </c>
      <c r="L525" s="72"/>
      <c r="M525" s="72"/>
      <c r="N525" s="98"/>
      <c r="O525" s="1"/>
      <c r="P525" s="1"/>
      <c r="Q525" s="1"/>
      <c r="R525" s="1"/>
      <c r="S525" s="57">
        <v>25.2</v>
      </c>
      <c r="T525" s="71" t="str">
        <f t="shared" si="146"/>
        <v>A2</v>
      </c>
      <c r="U525" s="71"/>
      <c r="V525" s="71"/>
      <c r="W525" s="98"/>
      <c r="X525" s="71"/>
      <c r="Y525" s="71"/>
      <c r="Z525" s="71">
        <f t="shared" si="150"/>
        <v>49.2</v>
      </c>
      <c r="AA525" s="71" t="str">
        <f t="shared" si="151"/>
        <v>A2</v>
      </c>
      <c r="AB525" s="57"/>
      <c r="AC525" s="71"/>
      <c r="AD525" s="4"/>
      <c r="AE525" s="5"/>
      <c r="AF525" s="19"/>
      <c r="AG525" s="30"/>
    </row>
    <row r="526" spans="1:33">
      <c r="A526" s="28"/>
      <c r="B526" s="17"/>
      <c r="C526" s="6"/>
      <c r="D526" s="35" t="s">
        <v>19</v>
      </c>
      <c r="E526" s="94"/>
      <c r="F526" s="1"/>
      <c r="G526" s="1"/>
      <c r="H526" s="1"/>
      <c r="I526" s="1"/>
      <c r="J526" s="42">
        <v>13.2</v>
      </c>
      <c r="K526" s="42" t="s">
        <v>41</v>
      </c>
      <c r="L526" s="72"/>
      <c r="M526" s="72"/>
      <c r="N526" s="98"/>
      <c r="O526" s="1"/>
      <c r="P526" s="1"/>
      <c r="Q526" s="1"/>
      <c r="R526" s="1"/>
      <c r="S526" s="57">
        <v>25.2</v>
      </c>
      <c r="T526" s="71" t="str">
        <f t="shared" si="146"/>
        <v>A2</v>
      </c>
      <c r="U526" s="71"/>
      <c r="V526" s="71"/>
      <c r="W526" s="98"/>
      <c r="X526" s="71"/>
      <c r="Y526" s="71"/>
      <c r="Z526" s="71">
        <f t="shared" si="150"/>
        <v>38.4</v>
      </c>
      <c r="AA526" s="71" t="str">
        <f t="shared" si="151"/>
        <v>B2</v>
      </c>
      <c r="AB526" s="57"/>
      <c r="AC526" s="71"/>
      <c r="AD526" s="4"/>
      <c r="AE526" s="5"/>
      <c r="AF526" s="19"/>
      <c r="AG526" s="30"/>
    </row>
    <row r="527" spans="1:33">
      <c r="A527" s="28"/>
      <c r="B527" s="17"/>
      <c r="C527" s="6"/>
      <c r="D527" s="35" t="s">
        <v>117</v>
      </c>
      <c r="E527" s="94"/>
      <c r="F527" s="1"/>
      <c r="G527" s="1"/>
      <c r="H527" s="1"/>
      <c r="I527" s="1"/>
      <c r="J527" s="68">
        <v>6</v>
      </c>
      <c r="K527" s="68" t="s">
        <v>118</v>
      </c>
      <c r="L527" s="72"/>
      <c r="M527" s="72"/>
      <c r="N527" s="98"/>
      <c r="O527" s="1"/>
      <c r="P527" s="1"/>
      <c r="Q527" s="1"/>
      <c r="R527" s="1"/>
      <c r="S527" s="57">
        <v>25.8</v>
      </c>
      <c r="T527" s="71" t="str">
        <f t="shared" si="146"/>
        <v>A2</v>
      </c>
      <c r="U527" s="71"/>
      <c r="V527" s="71"/>
      <c r="W527" s="98"/>
      <c r="X527" s="71"/>
      <c r="Y527" s="71"/>
      <c r="Z527" s="71">
        <f t="shared" si="150"/>
        <v>31.8</v>
      </c>
      <c r="AA527" s="71" t="str">
        <f t="shared" si="151"/>
        <v>C1</v>
      </c>
      <c r="AB527" s="57"/>
      <c r="AC527" s="71"/>
      <c r="AD527" s="4"/>
      <c r="AE527" s="5"/>
      <c r="AF527" s="19"/>
      <c r="AG527" s="30"/>
    </row>
    <row r="528" spans="1:33">
      <c r="A528" s="28"/>
      <c r="B528" s="17"/>
      <c r="C528" s="6"/>
      <c r="D528" s="35"/>
      <c r="E528" s="94"/>
      <c r="F528" s="1"/>
      <c r="G528" s="1"/>
      <c r="H528" s="1"/>
      <c r="I528" s="1"/>
      <c r="J528" s="68"/>
      <c r="K528" s="68"/>
      <c r="L528" s="1"/>
      <c r="M528" s="1"/>
      <c r="N528" s="98"/>
      <c r="O528" s="1"/>
      <c r="P528" s="1"/>
      <c r="Q528" s="1"/>
      <c r="R528" s="1"/>
      <c r="S528" s="1"/>
      <c r="T528" s="1"/>
      <c r="U528" s="1"/>
      <c r="V528" s="1"/>
      <c r="W528" s="98"/>
      <c r="X528" s="1"/>
      <c r="Y528" s="1"/>
      <c r="Z528" s="1"/>
      <c r="AA528" s="1"/>
      <c r="AB528" s="1"/>
      <c r="AC528" s="1"/>
      <c r="AD528" s="4"/>
      <c r="AE528" s="5"/>
      <c r="AF528" s="19"/>
      <c r="AG528" s="30"/>
    </row>
    <row r="529" spans="1:33">
      <c r="A529" s="28"/>
      <c r="B529" s="17"/>
      <c r="C529" s="6"/>
      <c r="D529" s="104" t="s">
        <v>20</v>
      </c>
      <c r="E529" s="94"/>
      <c r="F529" s="106" t="s">
        <v>161</v>
      </c>
      <c r="G529" s="107"/>
      <c r="H529" s="110"/>
      <c r="I529" s="110"/>
      <c r="J529" s="110"/>
      <c r="K529" s="110"/>
      <c r="L529" s="110"/>
      <c r="M529" s="110"/>
      <c r="N529" s="98"/>
      <c r="O529" s="106" t="s">
        <v>162</v>
      </c>
      <c r="P529" s="107"/>
      <c r="Q529" s="110"/>
      <c r="R529" s="110"/>
      <c r="S529" s="110"/>
      <c r="T529" s="110"/>
      <c r="U529" s="110"/>
      <c r="V529" s="110"/>
      <c r="W529" s="98"/>
      <c r="X529" s="110"/>
      <c r="Y529" s="110"/>
      <c r="Z529" s="110"/>
      <c r="AA529" s="110"/>
      <c r="AB529" s="112"/>
      <c r="AC529" s="113"/>
      <c r="AD529" s="116"/>
      <c r="AE529" s="5"/>
      <c r="AF529" s="19"/>
      <c r="AG529" s="30"/>
    </row>
    <row r="530" spans="1:33" ht="15.75" thickBot="1">
      <c r="A530" s="28"/>
      <c r="B530" s="17"/>
      <c r="C530" s="6"/>
      <c r="D530" s="105"/>
      <c r="E530" s="95"/>
      <c r="F530" s="108"/>
      <c r="G530" s="109"/>
      <c r="H530" s="111"/>
      <c r="I530" s="111"/>
      <c r="J530" s="111"/>
      <c r="K530" s="111"/>
      <c r="L530" s="111"/>
      <c r="M530" s="111"/>
      <c r="N530" s="99"/>
      <c r="O530" s="108"/>
      <c r="P530" s="109"/>
      <c r="Q530" s="111"/>
      <c r="R530" s="111"/>
      <c r="S530" s="111"/>
      <c r="T530" s="111"/>
      <c r="U530" s="111"/>
      <c r="V530" s="111"/>
      <c r="W530" s="99"/>
      <c r="X530" s="111"/>
      <c r="Y530" s="111"/>
      <c r="Z530" s="111"/>
      <c r="AA530" s="111"/>
      <c r="AB530" s="114"/>
      <c r="AC530" s="115"/>
      <c r="AD530" s="117"/>
      <c r="AE530" s="5"/>
      <c r="AF530" s="19"/>
      <c r="AG530" s="30"/>
    </row>
    <row r="531" spans="1:33" ht="15.75" thickBot="1">
      <c r="A531" s="28"/>
      <c r="B531" s="17"/>
      <c r="C531" s="7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12"/>
      <c r="AF531" s="19"/>
      <c r="AG531" s="30"/>
    </row>
    <row r="532" spans="1:33">
      <c r="A532" s="28"/>
      <c r="B532" s="17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9"/>
      <c r="AG532" s="30"/>
    </row>
    <row r="533" spans="1:33">
      <c r="A533" s="28"/>
      <c r="B533" s="17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9"/>
      <c r="AG533" s="30"/>
    </row>
    <row r="534" spans="1:33">
      <c r="A534" s="28"/>
      <c r="B534" s="17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79" t="s">
        <v>133</v>
      </c>
      <c r="S534" s="79"/>
      <c r="T534" s="79"/>
      <c r="U534" s="79"/>
      <c r="V534" s="79"/>
      <c r="W534" s="18"/>
      <c r="X534" s="18"/>
      <c r="Y534" s="18"/>
      <c r="Z534" s="79"/>
      <c r="AA534" s="79"/>
      <c r="AB534" s="79"/>
      <c r="AC534" s="22"/>
      <c r="AD534" s="80"/>
      <c r="AE534" s="80"/>
      <c r="AF534" s="81"/>
      <c r="AG534" s="30"/>
    </row>
    <row r="535" spans="1:33">
      <c r="A535" s="28"/>
      <c r="B535" s="17"/>
      <c r="C535" s="18"/>
      <c r="D535" s="82" t="s">
        <v>26</v>
      </c>
      <c r="E535" s="82"/>
      <c r="F535" s="82"/>
      <c r="G535" s="82"/>
      <c r="H535" s="18"/>
      <c r="I535" s="82" t="s">
        <v>26</v>
      </c>
      <c r="J535" s="82"/>
      <c r="K535" s="82"/>
      <c r="L535" s="82"/>
      <c r="M535" s="82"/>
      <c r="N535" s="18"/>
      <c r="O535" s="18"/>
      <c r="P535" s="18"/>
      <c r="Q535" s="18"/>
      <c r="R535" s="82" t="s">
        <v>27</v>
      </c>
      <c r="S535" s="82"/>
      <c r="T535" s="82"/>
      <c r="U535" s="82"/>
      <c r="V535" s="82"/>
      <c r="W535" s="18"/>
      <c r="X535" s="18"/>
      <c r="Y535" s="18"/>
      <c r="Z535" s="83" t="s">
        <v>27</v>
      </c>
      <c r="AA535" s="83"/>
      <c r="AB535" s="83"/>
      <c r="AC535" s="83"/>
      <c r="AD535" s="18"/>
      <c r="AE535" s="18"/>
      <c r="AF535" s="19"/>
      <c r="AG535" s="30"/>
    </row>
    <row r="536" spans="1:33">
      <c r="A536" s="28"/>
      <c r="B536" s="17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9"/>
      <c r="AG536" s="30"/>
    </row>
    <row r="537" spans="1:33">
      <c r="A537" s="28"/>
      <c r="B537" s="17"/>
      <c r="C537" s="18"/>
      <c r="D537" s="22" t="s">
        <v>29</v>
      </c>
      <c r="E537" s="22"/>
      <c r="F537" s="22"/>
      <c r="G537" s="22"/>
      <c r="H537" s="22"/>
      <c r="I537" s="80" t="s">
        <v>24</v>
      </c>
      <c r="J537" s="80"/>
      <c r="K537" s="80"/>
      <c r="L537" s="80"/>
      <c r="M537" s="80"/>
      <c r="N537" s="80"/>
      <c r="O537" s="80"/>
      <c r="P537" s="22"/>
      <c r="Q537" s="22"/>
      <c r="R537" s="79" t="s">
        <v>23</v>
      </c>
      <c r="S537" s="79"/>
      <c r="T537" s="79"/>
      <c r="U537" s="79"/>
      <c r="V537" s="79"/>
      <c r="W537" s="79"/>
      <c r="X537" s="22"/>
      <c r="Y537" s="79" t="s">
        <v>25</v>
      </c>
      <c r="Z537" s="79"/>
      <c r="AA537" s="79"/>
      <c r="AB537" s="79"/>
      <c r="AC537" s="79"/>
      <c r="AD537" s="79"/>
      <c r="AE537" s="18"/>
      <c r="AF537" s="19"/>
      <c r="AG537" s="30"/>
    </row>
    <row r="538" spans="1:33" ht="15.75" thickBot="1">
      <c r="A538" s="28"/>
      <c r="B538" s="23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  <c r="AA538" s="24"/>
      <c r="AB538" s="24"/>
      <c r="AC538" s="24"/>
      <c r="AD538" s="24"/>
      <c r="AE538" s="24"/>
      <c r="AF538" s="25"/>
      <c r="AG538" s="30"/>
    </row>
    <row r="539" spans="1:33" ht="15.75" thickBot="1">
      <c r="A539" s="84"/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  <c r="AA539" s="85"/>
      <c r="AB539" s="85"/>
      <c r="AC539" s="85"/>
      <c r="AD539" s="85"/>
      <c r="AE539" s="85"/>
      <c r="AF539" s="85"/>
      <c r="AG539" s="86"/>
    </row>
    <row r="545" spans="1:33" ht="15.75" thickBot="1"/>
    <row r="546" spans="1:33" ht="15.75" thickBot="1">
      <c r="A546" s="27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6"/>
      <c r="AE546" s="26"/>
      <c r="AF546" s="26"/>
      <c r="AG546" s="29"/>
    </row>
    <row r="547" spans="1:33" ht="24">
      <c r="A547" s="28"/>
      <c r="B547" s="14"/>
      <c r="C547" s="15"/>
      <c r="D547" s="87" t="s">
        <v>0</v>
      </c>
      <c r="E547" s="87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  <c r="AA547" s="87"/>
      <c r="AB547" s="87"/>
      <c r="AC547" s="87"/>
      <c r="AD547" s="87"/>
      <c r="AE547" s="15"/>
      <c r="AF547" s="16"/>
      <c r="AG547" s="30"/>
    </row>
    <row r="548" spans="1:33" ht="22.5">
      <c r="A548" s="28"/>
      <c r="B548" s="17"/>
      <c r="C548" s="18"/>
      <c r="D548" s="88" t="s">
        <v>28</v>
      </c>
      <c r="E548" s="88"/>
      <c r="F548" s="88"/>
      <c r="G548" s="88"/>
      <c r="H548" s="88"/>
      <c r="I548" s="88"/>
      <c r="J548" s="88"/>
      <c r="K548" s="88"/>
      <c r="L548" s="88"/>
      <c r="M548" s="88"/>
      <c r="N548" s="88"/>
      <c r="O548" s="88"/>
      <c r="P548" s="88"/>
      <c r="Q548" s="88"/>
      <c r="R548" s="88"/>
      <c r="S548" s="88"/>
      <c r="T548" s="88"/>
      <c r="U548" s="88"/>
      <c r="V548" s="88"/>
      <c r="W548" s="88"/>
      <c r="X548" s="88"/>
      <c r="Y548" s="88"/>
      <c r="Z548" s="88"/>
      <c r="AA548" s="88"/>
      <c r="AB548" s="88"/>
      <c r="AC548" s="88"/>
      <c r="AD548" s="88"/>
      <c r="AE548" s="18"/>
      <c r="AF548" s="19"/>
      <c r="AG548" s="30"/>
    </row>
    <row r="549" spans="1:33" ht="15.75">
      <c r="A549" s="28"/>
      <c r="B549" s="17"/>
      <c r="C549" s="18"/>
      <c r="D549" s="89" t="s">
        <v>119</v>
      </c>
      <c r="E549" s="89"/>
      <c r="F549" s="89"/>
      <c r="G549" s="89"/>
      <c r="H549" s="89"/>
      <c r="I549" s="89"/>
      <c r="J549" s="89"/>
      <c r="K549" s="89"/>
      <c r="L549" s="89"/>
      <c r="M549" s="89"/>
      <c r="N549" s="89"/>
      <c r="O549" s="89"/>
      <c r="P549" s="89"/>
      <c r="Q549" s="89"/>
      <c r="R549" s="89"/>
      <c r="S549" s="89"/>
      <c r="T549" s="89"/>
      <c r="U549" s="89"/>
      <c r="V549" s="89"/>
      <c r="W549" s="89"/>
      <c r="X549" s="89"/>
      <c r="Y549" s="89"/>
      <c r="Z549" s="89"/>
      <c r="AA549" s="89"/>
      <c r="AB549" s="89"/>
      <c r="AC549" s="89"/>
      <c r="AD549" s="89"/>
      <c r="AE549" s="18"/>
      <c r="AF549" s="19"/>
      <c r="AG549" s="30"/>
    </row>
    <row r="550" spans="1:33">
      <c r="A550" s="28"/>
      <c r="B550" s="17"/>
      <c r="C550" s="18"/>
      <c r="D550" s="47"/>
      <c r="E550" s="47"/>
      <c r="F550" s="47"/>
      <c r="G550" s="47"/>
      <c r="H550" s="47"/>
      <c r="I550" s="47"/>
      <c r="J550" s="47"/>
      <c r="K550" s="47"/>
      <c r="L550" s="47"/>
      <c r="M550" s="47"/>
      <c r="N550" s="47"/>
      <c r="O550" s="47"/>
      <c r="P550" s="47"/>
      <c r="Q550" s="47"/>
      <c r="R550" s="47"/>
      <c r="S550" s="47"/>
      <c r="T550" s="47"/>
      <c r="U550" s="47"/>
      <c r="V550" s="47"/>
      <c r="W550" s="47"/>
      <c r="X550" s="47"/>
      <c r="Y550" s="47"/>
      <c r="Z550" s="47"/>
      <c r="AA550" s="47"/>
      <c r="AB550" s="47"/>
      <c r="AC550" s="47"/>
      <c r="AD550" s="47"/>
      <c r="AE550" s="18"/>
      <c r="AF550" s="19"/>
      <c r="AG550" s="30"/>
    </row>
    <row r="551" spans="1:33" ht="15.75">
      <c r="A551" s="28"/>
      <c r="B551" s="17"/>
      <c r="C551" s="18"/>
      <c r="D551" s="89" t="s">
        <v>107</v>
      </c>
      <c r="E551" s="89"/>
      <c r="F551" s="89"/>
      <c r="G551" s="89"/>
      <c r="H551" s="89"/>
      <c r="I551" s="89"/>
      <c r="J551" s="89"/>
      <c r="K551" s="89"/>
      <c r="L551" s="89"/>
      <c r="M551" s="89"/>
      <c r="N551" s="89"/>
      <c r="O551" s="89"/>
      <c r="P551" s="89"/>
      <c r="Q551" s="89"/>
      <c r="R551" s="89"/>
      <c r="S551" s="89"/>
      <c r="T551" s="89"/>
      <c r="U551" s="89"/>
      <c r="V551" s="89"/>
      <c r="W551" s="89"/>
      <c r="X551" s="89"/>
      <c r="Y551" s="89"/>
      <c r="Z551" s="89"/>
      <c r="AA551" s="89"/>
      <c r="AB551" s="89"/>
      <c r="AC551" s="89"/>
      <c r="AD551" s="89"/>
      <c r="AE551" s="18"/>
      <c r="AF551" s="19"/>
      <c r="AG551" s="30"/>
    </row>
    <row r="552" spans="1:33">
      <c r="A552" s="28"/>
      <c r="B552" s="17"/>
      <c r="C552" s="18"/>
      <c r="D552" s="47"/>
      <c r="E552" s="47"/>
      <c r="F552" s="47"/>
      <c r="G552" s="47"/>
      <c r="H552" s="47"/>
      <c r="I552" s="47"/>
      <c r="J552" s="47"/>
      <c r="K552" s="47"/>
      <c r="L552" s="47"/>
      <c r="M552" s="47"/>
      <c r="N552" s="47"/>
      <c r="O552" s="47"/>
      <c r="P552" s="47"/>
      <c r="Q552" s="47"/>
      <c r="R552" s="47"/>
      <c r="S552" s="47"/>
      <c r="T552" s="47"/>
      <c r="U552" s="47"/>
      <c r="V552" s="47"/>
      <c r="W552" s="47"/>
      <c r="X552" s="47"/>
      <c r="Y552" s="47"/>
      <c r="Z552" s="47"/>
      <c r="AA552" s="47"/>
      <c r="AB552" s="47"/>
      <c r="AC552" s="47"/>
      <c r="AD552" s="47"/>
      <c r="AE552" s="18"/>
      <c r="AF552" s="19"/>
      <c r="AG552" s="30"/>
    </row>
    <row r="553" spans="1:33" ht="15.75">
      <c r="A553" s="28"/>
      <c r="B553" s="17"/>
      <c r="C553" s="18"/>
      <c r="D553" s="89" t="s">
        <v>106</v>
      </c>
      <c r="E553" s="89"/>
      <c r="F553" s="89"/>
      <c r="G553" s="89"/>
      <c r="H553" s="89"/>
      <c r="I553" s="89"/>
      <c r="J553" s="89"/>
      <c r="K553" s="89"/>
      <c r="L553" s="89"/>
      <c r="M553" s="89"/>
      <c r="N553" s="89"/>
      <c r="O553" s="89"/>
      <c r="P553" s="89"/>
      <c r="Q553" s="89"/>
      <c r="R553" s="89"/>
      <c r="S553" s="89"/>
      <c r="T553" s="89"/>
      <c r="U553" s="89"/>
      <c r="V553" s="89"/>
      <c r="W553" s="89"/>
      <c r="X553" s="89"/>
      <c r="Y553" s="89"/>
      <c r="Z553" s="89"/>
      <c r="AA553" s="89"/>
      <c r="AB553" s="89"/>
      <c r="AC553" s="89"/>
      <c r="AD553" s="89"/>
      <c r="AE553" s="18"/>
      <c r="AF553" s="19"/>
      <c r="AG553" s="30"/>
    </row>
    <row r="554" spans="1:33" ht="16.5" thickBot="1">
      <c r="A554" s="28"/>
      <c r="B554" s="17"/>
      <c r="C554" s="18"/>
      <c r="D554" s="48"/>
      <c r="E554" s="48"/>
      <c r="F554" s="48"/>
      <c r="G554" s="48"/>
      <c r="H554" s="48"/>
      <c r="I554" s="48"/>
      <c r="J554" s="48"/>
      <c r="K554" s="48"/>
      <c r="L554" s="48"/>
      <c r="M554" s="48"/>
      <c r="N554" s="48"/>
      <c r="O554" s="48"/>
      <c r="P554" s="48"/>
      <c r="Q554" s="48"/>
      <c r="R554" s="48"/>
      <c r="S554" s="48"/>
      <c r="T554" s="48"/>
      <c r="U554" s="48"/>
      <c r="V554" s="48"/>
      <c r="W554" s="48"/>
      <c r="X554" s="48"/>
      <c r="Y554" s="48"/>
      <c r="Z554" s="48"/>
      <c r="AA554" s="48"/>
      <c r="AB554" s="48"/>
      <c r="AC554" s="48"/>
      <c r="AD554" s="48"/>
      <c r="AE554" s="18"/>
      <c r="AF554" s="19"/>
      <c r="AG554" s="30"/>
    </row>
    <row r="555" spans="1:33" ht="15.75" thickBot="1">
      <c r="A555" s="28"/>
      <c r="B555" s="17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1"/>
      <c r="AF555" s="19"/>
      <c r="AG555" s="30"/>
    </row>
    <row r="556" spans="1:33">
      <c r="A556" s="28"/>
      <c r="B556" s="17"/>
      <c r="C556" s="6"/>
      <c r="D556" s="90" t="s">
        <v>1</v>
      </c>
      <c r="E556" s="93"/>
      <c r="F556" s="96" t="s">
        <v>22</v>
      </c>
      <c r="G556" s="96"/>
      <c r="H556" s="96"/>
      <c r="I556" s="96"/>
      <c r="J556" s="96"/>
      <c r="K556" s="96"/>
      <c r="L556" s="96"/>
      <c r="M556" s="96"/>
      <c r="N556" s="97"/>
      <c r="O556" s="96" t="s">
        <v>2</v>
      </c>
      <c r="P556" s="96"/>
      <c r="Q556" s="96"/>
      <c r="R556" s="96"/>
      <c r="S556" s="96"/>
      <c r="T556" s="96"/>
      <c r="U556" s="96"/>
      <c r="V556" s="96"/>
      <c r="W556" s="97"/>
      <c r="X556" s="96" t="s">
        <v>3</v>
      </c>
      <c r="Y556" s="96"/>
      <c r="Z556" s="96"/>
      <c r="AA556" s="96"/>
      <c r="AB556" s="96"/>
      <c r="AC556" s="96"/>
      <c r="AD556" s="100"/>
      <c r="AE556" s="5"/>
      <c r="AF556" s="19"/>
      <c r="AG556" s="30"/>
    </row>
    <row r="557" spans="1:33">
      <c r="A557" s="28"/>
      <c r="B557" s="17"/>
      <c r="C557" s="6"/>
      <c r="D557" s="91"/>
      <c r="E557" s="94"/>
      <c r="F557" s="101" t="s">
        <v>4</v>
      </c>
      <c r="G557" s="101"/>
      <c r="H557" s="101" t="s">
        <v>5</v>
      </c>
      <c r="I557" s="101"/>
      <c r="J557" s="101" t="s">
        <v>32</v>
      </c>
      <c r="K557" s="101"/>
      <c r="L557" s="101" t="s">
        <v>7</v>
      </c>
      <c r="M557" s="101"/>
      <c r="N557" s="98"/>
      <c r="O557" s="101" t="s">
        <v>8</v>
      </c>
      <c r="P557" s="101"/>
      <c r="Q557" s="101" t="s">
        <v>9</v>
      </c>
      <c r="R557" s="101"/>
      <c r="S557" s="101" t="s">
        <v>10</v>
      </c>
      <c r="T557" s="101"/>
      <c r="U557" s="101" t="s">
        <v>7</v>
      </c>
      <c r="V557" s="101"/>
      <c r="W557" s="98"/>
      <c r="X557" s="101" t="s">
        <v>11</v>
      </c>
      <c r="Y557" s="101"/>
      <c r="Z557" s="101" t="s">
        <v>6</v>
      </c>
      <c r="AA557" s="101"/>
      <c r="AB557" s="101" t="s">
        <v>12</v>
      </c>
      <c r="AC557" s="101"/>
      <c r="AD557" s="102" t="s">
        <v>21</v>
      </c>
      <c r="AE557" s="5"/>
      <c r="AF557" s="19"/>
      <c r="AG557" s="30"/>
    </row>
    <row r="558" spans="1:33">
      <c r="A558" s="28"/>
      <c r="B558" s="17"/>
      <c r="C558" s="6"/>
      <c r="D558" s="92"/>
      <c r="E558" s="94"/>
      <c r="F558" s="2">
        <v>0.1</v>
      </c>
      <c r="G558" s="49" t="s">
        <v>13</v>
      </c>
      <c r="H558" s="2">
        <v>0.1</v>
      </c>
      <c r="I558" s="49" t="s">
        <v>13</v>
      </c>
      <c r="J558" s="2">
        <v>0.3</v>
      </c>
      <c r="K558" s="49" t="s">
        <v>13</v>
      </c>
      <c r="L558" s="2">
        <v>0.5</v>
      </c>
      <c r="M558" s="49" t="s">
        <v>13</v>
      </c>
      <c r="N558" s="98"/>
      <c r="O558" s="2">
        <v>0.1</v>
      </c>
      <c r="P558" s="49" t="s">
        <v>13</v>
      </c>
      <c r="Q558" s="2">
        <v>0.1</v>
      </c>
      <c r="R558" s="49" t="s">
        <v>13</v>
      </c>
      <c r="S558" s="2">
        <v>0.3</v>
      </c>
      <c r="T558" s="49" t="s">
        <v>13</v>
      </c>
      <c r="U558" s="2">
        <v>0.5</v>
      </c>
      <c r="V558" s="49" t="s">
        <v>13</v>
      </c>
      <c r="W558" s="98"/>
      <c r="X558" s="2">
        <v>0.4</v>
      </c>
      <c r="Y558" s="49" t="s">
        <v>13</v>
      </c>
      <c r="Z558" s="2">
        <v>0.6</v>
      </c>
      <c r="AA558" s="49" t="s">
        <v>13</v>
      </c>
      <c r="AB558" s="2">
        <v>1</v>
      </c>
      <c r="AC558" s="49" t="s">
        <v>13</v>
      </c>
      <c r="AD558" s="103"/>
      <c r="AE558" s="5"/>
      <c r="AF558" s="19"/>
      <c r="AG558" s="30"/>
    </row>
    <row r="559" spans="1:33">
      <c r="A559" s="28"/>
      <c r="B559" s="17"/>
      <c r="C559" s="6"/>
      <c r="D559" s="35" t="s">
        <v>14</v>
      </c>
      <c r="E559" s="94"/>
      <c r="F559" s="52">
        <v>6.8</v>
      </c>
      <c r="G559" s="62" t="s">
        <v>38</v>
      </c>
      <c r="H559" s="52">
        <v>6.8</v>
      </c>
      <c r="I559" s="52" t="s">
        <v>38</v>
      </c>
      <c r="J559" s="52">
        <v>15.6</v>
      </c>
      <c r="K559" s="52" t="s">
        <v>39</v>
      </c>
      <c r="L559" s="71">
        <f>F559+H559+J559</f>
        <v>29.2</v>
      </c>
      <c r="M559" s="71" t="str">
        <f>IF(L559&gt;=45.5,"A1",IF(L559&gt;=40.5,"A2", IF(L559&gt;=35.5,"B1",IF(L559&gt;=30.5,"B2", IF(L559&gt;=25.5,"C1",IF(L559&gt;=20.5,"C2",IF(L559&gt;=16.5,"D",IF(L559&gt;=10.5,"E1",IF(L559&gt;=10.4,"E2")))))))))</f>
        <v>C1</v>
      </c>
      <c r="N559" s="98"/>
      <c r="O559" s="53">
        <v>8.4</v>
      </c>
      <c r="P559" s="69" t="s">
        <v>36</v>
      </c>
      <c r="Q559" s="53">
        <v>6.8</v>
      </c>
      <c r="R559" s="69" t="s">
        <v>38</v>
      </c>
      <c r="S559" s="53">
        <v>24</v>
      </c>
      <c r="T559" s="71" t="str">
        <f>IF(S559&gt;=27.3,"A1",IF(S559&gt;=24.3,"A2", IF(S559&gt;=21.3,"B1",IF(S559&gt;=18.3,"B2", IF(S559&gt;=15.3,"C1",IF(S559&gt;=12.3,"C2",IF(S559&gt;=9.9,"D",IF(S559&gt;=6.3,"E1",IF(S559&gt;=6.2,"E2")))))))))</f>
        <v>B1</v>
      </c>
      <c r="U559" s="71">
        <f>O559+Q559+S559</f>
        <v>39.200000000000003</v>
      </c>
      <c r="V559" s="71" t="str">
        <f>IF(U559&gt;=45.5,"A1",IF(U559&gt;=40.5,"A2", IF(U559&gt;=35.5,"B1",IF(U559&gt;=30.5,"B2", IF(U559&gt;=25.5,"C1",IF(U559&gt;=20.5,"C2",IF(U559&gt;=16.5,"D",IF(U559&gt;=10.5,"E1",IF(U559&gt;=10.4,"E2")))))))))</f>
        <v>B1</v>
      </c>
      <c r="W559" s="98"/>
      <c r="X559" s="71">
        <f t="shared" ref="X559:X563" si="154">SUM(F559,H559,O559,Q559)</f>
        <v>28.8</v>
      </c>
      <c r="Y559" s="71" t="str">
        <f>IF(X559&gt;=36.4,"A1",IF(X559&gt;=32.4,"A2", IF(X559&gt;=28.4,"B1",IF(X559&gt;=24.4,"B2", IF(X559&gt;=20.4,"C1",IF(X559&gt;=16.4,"C2",IF(X559&gt;=13.2,"D",IF(X559&gt;=8.4,"E1",IF(X559&gt;=8.3,"E2")))))))))</f>
        <v>B1</v>
      </c>
      <c r="Z559" s="71">
        <f>J559+S559</f>
        <v>39.6</v>
      </c>
      <c r="AA559" s="71" t="str">
        <f>IF(Z559&gt;=54.5,"A1",IF(Z559&gt;=48.5,"A2", IF(Z559&gt;=42.5,"B1",IF(Z559&gt;=36.5,"B2", IF(Z559&gt;=30.5,"C1",IF(Z559&gt;=24.5,"C2",IF(Z559&gt;=19.8,"D",IF(Z559&gt;=12.6,"E1",IF(Z559&gt;=12.5,"E2")))))))))</f>
        <v>B2</v>
      </c>
      <c r="AB559" s="57">
        <f>L559+U559</f>
        <v>68.400000000000006</v>
      </c>
      <c r="AC559" s="71" t="str">
        <f>IF(AB559&gt;=91,"A1",IF(AB559&gt;=81,"A2", IF(AB559&gt;=71,"B1",IF(AB559&gt;=61,"B2", IF(AB559&gt;=51,"C1",IF(AB559&gt;=41,"C2",IF(AB559&gt;=33,"D",IF(AB559&gt;=21,"E1",IF(AB559&gt;=20,"E2")))))))))</f>
        <v>B2</v>
      </c>
      <c r="AD559" s="55">
        <v>7</v>
      </c>
      <c r="AE559" s="5"/>
      <c r="AF559" s="19"/>
      <c r="AG559" s="30"/>
    </row>
    <row r="560" spans="1:33">
      <c r="A560" s="28"/>
      <c r="B560" s="17"/>
      <c r="C560" s="6"/>
      <c r="D560" s="35" t="s">
        <v>15</v>
      </c>
      <c r="E560" s="94"/>
      <c r="F560" s="52">
        <v>8.1</v>
      </c>
      <c r="G560" s="62" t="s">
        <v>36</v>
      </c>
      <c r="H560" s="52">
        <v>6</v>
      </c>
      <c r="I560" s="52" t="s">
        <v>39</v>
      </c>
      <c r="J560" s="52">
        <v>19.2</v>
      </c>
      <c r="K560" s="52" t="s">
        <v>38</v>
      </c>
      <c r="L560" s="71">
        <f t="shared" ref="L560:L563" si="155">F560+H560+J560</f>
        <v>33.299999999999997</v>
      </c>
      <c r="M560" s="71" t="str">
        <f t="shared" ref="M560:M563" si="156">IF(L560&gt;=45.5,"A1",IF(L560&gt;=40.5,"A2", IF(L560&gt;=35.5,"B1",IF(L560&gt;=30.5,"B2", IF(L560&gt;=25.5,"C1",IF(L560&gt;=20.5,"C2",IF(L560&gt;=16.5,"D",IF(L560&gt;=10.5,"E1",IF(L560&gt;=10.4,"E2")))))))))</f>
        <v>B2</v>
      </c>
      <c r="N560" s="98"/>
      <c r="O560" s="53">
        <v>8.5</v>
      </c>
      <c r="P560" s="69" t="s">
        <v>36</v>
      </c>
      <c r="Q560" s="53">
        <v>8.6</v>
      </c>
      <c r="R560" s="69" t="s">
        <v>36</v>
      </c>
      <c r="S560" s="53">
        <v>26.7</v>
      </c>
      <c r="T560" s="71" t="str">
        <f t="shared" ref="T560:T566" si="157">IF(S560&gt;=27.3,"A1",IF(S560&gt;=24.3,"A2", IF(S560&gt;=21.3,"B1",IF(S560&gt;=18.3,"B2", IF(S560&gt;=15.3,"C1",IF(S560&gt;=12.3,"C2",IF(S560&gt;=9.9,"D",IF(S560&gt;=6.3,"E1",IF(S560&gt;=6.2,"E2")))))))))</f>
        <v>A2</v>
      </c>
      <c r="U560" s="71">
        <f t="shared" ref="U560:U563" si="158">O560+Q560+S560</f>
        <v>43.8</v>
      </c>
      <c r="V560" s="71" t="str">
        <f t="shared" ref="V560:V563" si="159">IF(U560&gt;=45.5,"A1",IF(U560&gt;=40.5,"A2", IF(U560&gt;=35.5,"B1",IF(U560&gt;=30.5,"B2", IF(U560&gt;=25.5,"C1",IF(U560&gt;=20.5,"C2",IF(U560&gt;=16.5,"D",IF(U560&gt;=10.5,"E1",IF(U560&gt;=10.4,"E2")))))))))</f>
        <v>A2</v>
      </c>
      <c r="W560" s="98"/>
      <c r="X560" s="71">
        <f t="shared" si="154"/>
        <v>31.200000000000003</v>
      </c>
      <c r="Y560" s="71" t="str">
        <f t="shared" ref="Y560:Y563" si="160">IF(X560&gt;=36.4,"A1",IF(X560&gt;=32.4,"A2", IF(X560&gt;=28.4,"B1",IF(X560&gt;=24.4,"B2", IF(X560&gt;=20.4,"C1",IF(X560&gt;=16.4,"C2",IF(X560&gt;=13.2,"D",IF(X560&gt;=8.4,"E1",IF(X560&gt;=8.3,"E2")))))))))</f>
        <v>B1</v>
      </c>
      <c r="Z560" s="71">
        <f t="shared" ref="Z560:Z566" si="161">J560+S560</f>
        <v>45.9</v>
      </c>
      <c r="AA560" s="71" t="str">
        <f t="shared" ref="AA560:AA566" si="162">IF(Z560&gt;=54.5,"A1",IF(Z560&gt;=48.5,"A2", IF(Z560&gt;=42.5,"B1",IF(Z560&gt;=36.5,"B2", IF(Z560&gt;=30.5,"C1",IF(Z560&gt;=24.5,"C2",IF(Z560&gt;=19.8,"D",IF(Z560&gt;=12.6,"E1",IF(Z560&gt;=12.5,"E2")))))))))</f>
        <v>B1</v>
      </c>
      <c r="AB560" s="57">
        <f t="shared" ref="AB560:AB563" si="163">L560+U560</f>
        <v>77.099999999999994</v>
      </c>
      <c r="AC560" s="71" t="str">
        <f t="shared" ref="AC560:AC563" si="164">IF(AB560&gt;=91,"A1",IF(AB560&gt;=81,"A2", IF(AB560&gt;=71,"B1",IF(AB560&gt;=61,"B2", IF(AB560&gt;=51,"C1",IF(AB560&gt;=41,"C2",IF(AB560&gt;=33,"D",IF(AB560&gt;=21,"E1",IF(AB560&gt;=20,"E2")))))))))</f>
        <v>B1</v>
      </c>
      <c r="AD560" s="55">
        <v>8</v>
      </c>
      <c r="AE560" s="5"/>
      <c r="AF560" s="19"/>
      <c r="AG560" s="30"/>
    </row>
    <row r="561" spans="1:33">
      <c r="A561" s="28"/>
      <c r="B561" s="17"/>
      <c r="C561" s="6"/>
      <c r="D561" s="35" t="s">
        <v>16</v>
      </c>
      <c r="E561" s="94"/>
      <c r="F561" s="52">
        <v>8.1999999999999993</v>
      </c>
      <c r="G561" s="62" t="s">
        <v>36</v>
      </c>
      <c r="H561" s="52">
        <v>8.6</v>
      </c>
      <c r="I561" s="52" t="s">
        <v>36</v>
      </c>
      <c r="J561" s="52">
        <v>13.5</v>
      </c>
      <c r="K561" s="52" t="s">
        <v>41</v>
      </c>
      <c r="L561" s="71">
        <f t="shared" si="155"/>
        <v>30.299999999999997</v>
      </c>
      <c r="M561" s="71" t="str">
        <f t="shared" si="156"/>
        <v>C1</v>
      </c>
      <c r="N561" s="98"/>
      <c r="O561" s="53">
        <v>9.8000000000000007</v>
      </c>
      <c r="P561" s="69" t="s">
        <v>35</v>
      </c>
      <c r="Q561" s="53">
        <v>9.8000000000000007</v>
      </c>
      <c r="R561" s="69" t="s">
        <v>35</v>
      </c>
      <c r="S561" s="53">
        <v>25.5</v>
      </c>
      <c r="T561" s="71" t="str">
        <f t="shared" si="157"/>
        <v>A2</v>
      </c>
      <c r="U561" s="71">
        <f t="shared" si="158"/>
        <v>45.1</v>
      </c>
      <c r="V561" s="71" t="str">
        <f t="shared" si="159"/>
        <v>A2</v>
      </c>
      <c r="W561" s="98"/>
      <c r="X561" s="71">
        <f t="shared" si="154"/>
        <v>36.4</v>
      </c>
      <c r="Y561" s="71" t="str">
        <f t="shared" si="160"/>
        <v>A1</v>
      </c>
      <c r="Z561" s="71">
        <f t="shared" si="161"/>
        <v>39</v>
      </c>
      <c r="AA561" s="71" t="str">
        <f t="shared" si="162"/>
        <v>B2</v>
      </c>
      <c r="AB561" s="57">
        <f t="shared" si="163"/>
        <v>75.400000000000006</v>
      </c>
      <c r="AC561" s="71" t="str">
        <f t="shared" si="164"/>
        <v>B1</v>
      </c>
      <c r="AD561" s="55">
        <v>8</v>
      </c>
      <c r="AE561" s="5"/>
      <c r="AF561" s="19"/>
      <c r="AG561" s="30"/>
    </row>
    <row r="562" spans="1:33">
      <c r="A562" s="28"/>
      <c r="B562" s="17"/>
      <c r="C562" s="6"/>
      <c r="D562" s="35" t="s">
        <v>45</v>
      </c>
      <c r="E562" s="94"/>
      <c r="F562" s="52">
        <v>6.4</v>
      </c>
      <c r="G562" s="62" t="s">
        <v>38</v>
      </c>
      <c r="H562" s="52">
        <v>6.2</v>
      </c>
      <c r="I562" s="52" t="s">
        <v>38</v>
      </c>
      <c r="J562" s="52">
        <v>12.6</v>
      </c>
      <c r="K562" s="52" t="s">
        <v>41</v>
      </c>
      <c r="L562" s="71">
        <f t="shared" si="155"/>
        <v>25.200000000000003</v>
      </c>
      <c r="M562" s="71" t="str">
        <f t="shared" si="156"/>
        <v>C2</v>
      </c>
      <c r="N562" s="98"/>
      <c r="O562" s="53">
        <v>8</v>
      </c>
      <c r="P562" s="69" t="s">
        <v>37</v>
      </c>
      <c r="Q562" s="53">
        <v>7.8</v>
      </c>
      <c r="R562" s="69" t="s">
        <v>37</v>
      </c>
      <c r="S562" s="53">
        <v>21.6</v>
      </c>
      <c r="T562" s="71" t="str">
        <f t="shared" si="157"/>
        <v>B1</v>
      </c>
      <c r="U562" s="71">
        <f t="shared" si="158"/>
        <v>37.400000000000006</v>
      </c>
      <c r="V562" s="71" t="str">
        <f t="shared" si="159"/>
        <v>B1</v>
      </c>
      <c r="W562" s="98"/>
      <c r="X562" s="71">
        <f t="shared" si="154"/>
        <v>28.400000000000002</v>
      </c>
      <c r="Y562" s="71" t="str">
        <f t="shared" si="160"/>
        <v>B1</v>
      </c>
      <c r="Z562" s="71">
        <f t="shared" si="161"/>
        <v>34.200000000000003</v>
      </c>
      <c r="AA562" s="71" t="str">
        <f t="shared" si="162"/>
        <v>C1</v>
      </c>
      <c r="AB562" s="57">
        <f t="shared" si="163"/>
        <v>62.600000000000009</v>
      </c>
      <c r="AC562" s="71" t="str">
        <f t="shared" si="164"/>
        <v>B2</v>
      </c>
      <c r="AD562" s="55">
        <v>7</v>
      </c>
      <c r="AE562" s="5"/>
      <c r="AF562" s="19"/>
      <c r="AG562" s="30"/>
    </row>
    <row r="563" spans="1:33">
      <c r="A563" s="28"/>
      <c r="B563" s="17"/>
      <c r="C563" s="6"/>
      <c r="D563" s="35" t="s">
        <v>18</v>
      </c>
      <c r="E563" s="94"/>
      <c r="F563" s="52">
        <v>8.4</v>
      </c>
      <c r="G563" s="62" t="s">
        <v>36</v>
      </c>
      <c r="H563" s="52">
        <v>7.2</v>
      </c>
      <c r="I563" s="52" t="s">
        <v>37</v>
      </c>
      <c r="J563" s="52">
        <v>27</v>
      </c>
      <c r="K563" s="52" t="s">
        <v>36</v>
      </c>
      <c r="L563" s="71">
        <f t="shared" si="155"/>
        <v>42.6</v>
      </c>
      <c r="M563" s="71" t="str">
        <f t="shared" si="156"/>
        <v>A2</v>
      </c>
      <c r="N563" s="98"/>
      <c r="O563" s="53">
        <v>7.2</v>
      </c>
      <c r="P563" s="69" t="s">
        <v>37</v>
      </c>
      <c r="Q563" s="53">
        <v>7.4</v>
      </c>
      <c r="R563" s="69" t="s">
        <v>37</v>
      </c>
      <c r="S563" s="53">
        <v>21.3</v>
      </c>
      <c r="T563" s="71" t="str">
        <f t="shared" si="157"/>
        <v>B1</v>
      </c>
      <c r="U563" s="71">
        <f t="shared" si="158"/>
        <v>35.900000000000006</v>
      </c>
      <c r="V563" s="71" t="str">
        <f t="shared" si="159"/>
        <v>B1</v>
      </c>
      <c r="W563" s="98"/>
      <c r="X563" s="71">
        <f t="shared" si="154"/>
        <v>30.200000000000003</v>
      </c>
      <c r="Y563" s="71" t="str">
        <f t="shared" si="160"/>
        <v>B1</v>
      </c>
      <c r="Z563" s="71">
        <f t="shared" si="161"/>
        <v>48.3</v>
      </c>
      <c r="AA563" s="71" t="str">
        <f t="shared" si="162"/>
        <v>B1</v>
      </c>
      <c r="AB563" s="57">
        <f t="shared" si="163"/>
        <v>78.5</v>
      </c>
      <c r="AC563" s="71" t="str">
        <f t="shared" si="164"/>
        <v>B1</v>
      </c>
      <c r="AD563" s="55">
        <v>8</v>
      </c>
      <c r="AE563" s="5"/>
      <c r="AF563" s="19"/>
      <c r="AG563" s="30"/>
    </row>
    <row r="564" spans="1:33">
      <c r="A564" s="28"/>
      <c r="B564" s="17"/>
      <c r="C564" s="6"/>
      <c r="D564" s="35" t="s">
        <v>33</v>
      </c>
      <c r="E564" s="94"/>
      <c r="F564" s="1"/>
      <c r="G564" s="1"/>
      <c r="H564" s="1"/>
      <c r="I564" s="1"/>
      <c r="J564" s="49">
        <v>24</v>
      </c>
      <c r="K564" s="49" t="s">
        <v>37</v>
      </c>
      <c r="L564" s="72"/>
      <c r="M564" s="72"/>
      <c r="N564" s="98"/>
      <c r="O564" s="1"/>
      <c r="P564" s="1"/>
      <c r="Q564" s="1"/>
      <c r="R564" s="1"/>
      <c r="S564" s="72">
        <v>27</v>
      </c>
      <c r="T564" s="71" t="str">
        <f t="shared" si="157"/>
        <v>A2</v>
      </c>
      <c r="U564" s="71"/>
      <c r="V564" s="71"/>
      <c r="W564" s="98"/>
      <c r="X564" s="71"/>
      <c r="Y564" s="71"/>
      <c r="Z564" s="71">
        <f t="shared" si="161"/>
        <v>51</v>
      </c>
      <c r="AA564" s="71" t="str">
        <f t="shared" si="162"/>
        <v>A2</v>
      </c>
      <c r="AB564" s="57"/>
      <c r="AC564" s="71"/>
      <c r="AD564" s="55"/>
      <c r="AE564" s="5"/>
      <c r="AF564" s="19"/>
      <c r="AG564" s="30"/>
    </row>
    <row r="565" spans="1:33">
      <c r="A565" s="28"/>
      <c r="B565" s="17"/>
      <c r="C565" s="6"/>
      <c r="D565" s="35" t="s">
        <v>19</v>
      </c>
      <c r="E565" s="94"/>
      <c r="F565" s="1"/>
      <c r="G565" s="1"/>
      <c r="H565" s="1"/>
      <c r="I565" s="1"/>
      <c r="J565" s="49">
        <v>20.399999999999999</v>
      </c>
      <c r="K565" s="49" t="s">
        <v>38</v>
      </c>
      <c r="L565" s="72"/>
      <c r="M565" s="72"/>
      <c r="N565" s="98"/>
      <c r="O565" s="1"/>
      <c r="P565" s="1"/>
      <c r="Q565" s="1"/>
      <c r="R565" s="1"/>
      <c r="S565" s="72">
        <v>13</v>
      </c>
      <c r="T565" s="71" t="str">
        <f t="shared" si="157"/>
        <v>C2</v>
      </c>
      <c r="U565" s="71"/>
      <c r="V565" s="71"/>
      <c r="W565" s="98"/>
      <c r="X565" s="71"/>
      <c r="Y565" s="71"/>
      <c r="Z565" s="71">
        <f t="shared" si="161"/>
        <v>33.4</v>
      </c>
      <c r="AA565" s="71" t="str">
        <f t="shared" si="162"/>
        <v>C1</v>
      </c>
      <c r="AB565" s="57"/>
      <c r="AC565" s="71"/>
      <c r="AD565" s="4"/>
      <c r="AE565" s="5"/>
      <c r="AF565" s="19"/>
      <c r="AG565" s="30"/>
    </row>
    <row r="566" spans="1:33">
      <c r="A566" s="28"/>
      <c r="B566" s="17"/>
      <c r="C566" s="6"/>
      <c r="D566" s="35" t="s">
        <v>117</v>
      </c>
      <c r="E566" s="94"/>
      <c r="F566" s="1"/>
      <c r="G566" s="1"/>
      <c r="H566" s="68"/>
      <c r="I566" s="68"/>
      <c r="J566" s="68">
        <v>21.6</v>
      </c>
      <c r="K566" s="68" t="s">
        <v>37</v>
      </c>
      <c r="L566" s="72"/>
      <c r="M566" s="72"/>
      <c r="N566" s="98"/>
      <c r="O566" s="1"/>
      <c r="P566" s="1"/>
      <c r="Q566" s="1"/>
      <c r="R566" s="1"/>
      <c r="S566" s="72">
        <v>21</v>
      </c>
      <c r="T566" s="71" t="str">
        <f t="shared" si="157"/>
        <v>B2</v>
      </c>
      <c r="U566" s="71"/>
      <c r="V566" s="71"/>
      <c r="W566" s="98"/>
      <c r="X566" s="71"/>
      <c r="Y566" s="71"/>
      <c r="Z566" s="71">
        <f t="shared" si="161"/>
        <v>42.6</v>
      </c>
      <c r="AA566" s="71" t="str">
        <f t="shared" si="162"/>
        <v>B1</v>
      </c>
      <c r="AB566" s="57"/>
      <c r="AC566" s="71"/>
      <c r="AD566" s="4"/>
      <c r="AE566" s="5"/>
      <c r="AF566" s="19"/>
      <c r="AG566" s="30"/>
    </row>
    <row r="567" spans="1:33">
      <c r="A567" s="28"/>
      <c r="B567" s="17"/>
      <c r="C567" s="6"/>
      <c r="D567" s="35"/>
      <c r="E567" s="94"/>
      <c r="F567" s="1"/>
      <c r="G567" s="1"/>
      <c r="H567" s="68"/>
      <c r="I567" s="68"/>
      <c r="J567" s="68"/>
      <c r="K567" s="68"/>
      <c r="L567" s="68"/>
      <c r="M567" s="1"/>
      <c r="N567" s="98"/>
      <c r="O567" s="1"/>
      <c r="P567" s="1"/>
      <c r="Q567" s="1"/>
      <c r="R567" s="1"/>
      <c r="S567" s="1"/>
      <c r="T567" s="1"/>
      <c r="U567" s="1"/>
      <c r="V567" s="1"/>
      <c r="W567" s="98"/>
      <c r="X567" s="1"/>
      <c r="Y567" s="1"/>
      <c r="Z567" s="1"/>
      <c r="AA567" s="1"/>
      <c r="AB567" s="1"/>
      <c r="AC567" s="1"/>
      <c r="AD567" s="4"/>
      <c r="AE567" s="5"/>
      <c r="AF567" s="19"/>
      <c r="AG567" s="30"/>
    </row>
    <row r="568" spans="1:33">
      <c r="A568" s="28"/>
      <c r="B568" s="17"/>
      <c r="C568" s="6"/>
      <c r="D568" s="104" t="s">
        <v>20</v>
      </c>
      <c r="E568" s="94"/>
      <c r="F568" s="106" t="s">
        <v>163</v>
      </c>
      <c r="G568" s="107"/>
      <c r="H568" s="110"/>
      <c r="I568" s="110"/>
      <c r="J568" s="110"/>
      <c r="K568" s="110"/>
      <c r="L568" s="110"/>
      <c r="M568" s="110"/>
      <c r="N568" s="98"/>
      <c r="O568" s="106" t="s">
        <v>164</v>
      </c>
      <c r="P568" s="107"/>
      <c r="Q568" s="110"/>
      <c r="R568" s="110"/>
      <c r="S568" s="110"/>
      <c r="T568" s="110"/>
      <c r="U568" s="110"/>
      <c r="V568" s="110"/>
      <c r="W568" s="98"/>
      <c r="X568" s="110"/>
      <c r="Y568" s="110"/>
      <c r="Z568" s="110"/>
      <c r="AA568" s="110"/>
      <c r="AB568" s="112"/>
      <c r="AC568" s="113"/>
      <c r="AD568" s="116"/>
      <c r="AE568" s="5"/>
      <c r="AF568" s="19"/>
      <c r="AG568" s="30"/>
    </row>
    <row r="569" spans="1:33" ht="15.75" thickBot="1">
      <c r="A569" s="28"/>
      <c r="B569" s="17"/>
      <c r="C569" s="6"/>
      <c r="D569" s="105"/>
      <c r="E569" s="95"/>
      <c r="F569" s="108"/>
      <c r="G569" s="109"/>
      <c r="H569" s="111"/>
      <c r="I569" s="111"/>
      <c r="J569" s="111"/>
      <c r="K569" s="111"/>
      <c r="L569" s="111"/>
      <c r="M569" s="111"/>
      <c r="N569" s="99"/>
      <c r="O569" s="108"/>
      <c r="P569" s="109"/>
      <c r="Q569" s="111"/>
      <c r="R569" s="111"/>
      <c r="S569" s="111"/>
      <c r="T569" s="111"/>
      <c r="U569" s="111"/>
      <c r="V569" s="111"/>
      <c r="W569" s="99"/>
      <c r="X569" s="111"/>
      <c r="Y569" s="111"/>
      <c r="Z569" s="111"/>
      <c r="AA569" s="111"/>
      <c r="AB569" s="114"/>
      <c r="AC569" s="115"/>
      <c r="AD569" s="117"/>
      <c r="AE569" s="5"/>
      <c r="AF569" s="19"/>
      <c r="AG569" s="30"/>
    </row>
    <row r="570" spans="1:33" ht="15.75" thickBot="1">
      <c r="A570" s="28"/>
      <c r="B570" s="17"/>
      <c r="C570" s="7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12"/>
      <c r="AF570" s="19"/>
      <c r="AG570" s="30"/>
    </row>
    <row r="571" spans="1:33">
      <c r="A571" s="28"/>
      <c r="B571" s="17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  <c r="AD571" s="18"/>
      <c r="AE571" s="18"/>
      <c r="AF571" s="19"/>
      <c r="AG571" s="30"/>
    </row>
    <row r="572" spans="1:33">
      <c r="A572" s="28"/>
      <c r="B572" s="17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  <c r="AD572" s="18"/>
      <c r="AE572" s="18"/>
      <c r="AF572" s="19"/>
      <c r="AG572" s="30"/>
    </row>
    <row r="573" spans="1:33">
      <c r="A573" s="28"/>
      <c r="B573" s="17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79" t="s">
        <v>129</v>
      </c>
      <c r="S573" s="79"/>
      <c r="T573" s="79"/>
      <c r="U573" s="79"/>
      <c r="V573" s="79"/>
      <c r="W573" s="18"/>
      <c r="X573" s="18"/>
      <c r="Y573" s="18"/>
      <c r="Z573" s="79"/>
      <c r="AA573" s="79"/>
      <c r="AB573" s="79"/>
      <c r="AC573" s="22"/>
      <c r="AD573" s="80"/>
      <c r="AE573" s="80"/>
      <c r="AF573" s="81"/>
      <c r="AG573" s="30"/>
    </row>
    <row r="574" spans="1:33">
      <c r="A574" s="28"/>
      <c r="B574" s="17"/>
      <c r="C574" s="18"/>
      <c r="D574" s="82" t="s">
        <v>26</v>
      </c>
      <c r="E574" s="82"/>
      <c r="F574" s="82"/>
      <c r="G574" s="82"/>
      <c r="H574" s="18"/>
      <c r="I574" s="82" t="s">
        <v>26</v>
      </c>
      <c r="J574" s="82"/>
      <c r="K574" s="82"/>
      <c r="L574" s="82"/>
      <c r="M574" s="82"/>
      <c r="N574" s="18"/>
      <c r="O574" s="18"/>
      <c r="P574" s="18"/>
      <c r="Q574" s="18"/>
      <c r="R574" s="82" t="s">
        <v>27</v>
      </c>
      <c r="S574" s="82"/>
      <c r="T574" s="82"/>
      <c r="U574" s="82"/>
      <c r="V574" s="82"/>
      <c r="W574" s="18"/>
      <c r="X574" s="18"/>
      <c r="Y574" s="18"/>
      <c r="Z574" s="83" t="s">
        <v>27</v>
      </c>
      <c r="AA574" s="83"/>
      <c r="AB574" s="83"/>
      <c r="AC574" s="83"/>
      <c r="AD574" s="18"/>
      <c r="AE574" s="18"/>
      <c r="AF574" s="19"/>
      <c r="AG574" s="30"/>
    </row>
    <row r="575" spans="1:33">
      <c r="A575" s="28"/>
      <c r="B575" s="17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  <c r="AD575" s="18"/>
      <c r="AE575" s="18"/>
      <c r="AF575" s="19"/>
      <c r="AG575" s="30"/>
    </row>
    <row r="576" spans="1:33">
      <c r="A576" s="28"/>
      <c r="B576" s="17"/>
      <c r="C576" s="18"/>
      <c r="D576" s="22" t="s">
        <v>29</v>
      </c>
      <c r="E576" s="22"/>
      <c r="F576" s="22"/>
      <c r="G576" s="22"/>
      <c r="H576" s="22"/>
      <c r="I576" s="80" t="s">
        <v>24</v>
      </c>
      <c r="J576" s="80"/>
      <c r="K576" s="80"/>
      <c r="L576" s="80"/>
      <c r="M576" s="80"/>
      <c r="N576" s="80"/>
      <c r="O576" s="80"/>
      <c r="P576" s="22"/>
      <c r="Q576" s="22"/>
      <c r="R576" s="79" t="s">
        <v>23</v>
      </c>
      <c r="S576" s="79"/>
      <c r="T576" s="79"/>
      <c r="U576" s="79"/>
      <c r="V576" s="79"/>
      <c r="W576" s="79"/>
      <c r="X576" s="22"/>
      <c r="Y576" s="79" t="s">
        <v>25</v>
      </c>
      <c r="Z576" s="79"/>
      <c r="AA576" s="79"/>
      <c r="AB576" s="79"/>
      <c r="AC576" s="79"/>
      <c r="AD576" s="79"/>
      <c r="AE576" s="18"/>
      <c r="AF576" s="19"/>
      <c r="AG576" s="30"/>
    </row>
    <row r="577" spans="1:33" ht="15.75" thickBot="1">
      <c r="A577" s="28"/>
      <c r="B577" s="23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  <c r="AA577" s="24"/>
      <c r="AB577" s="24"/>
      <c r="AC577" s="24"/>
      <c r="AD577" s="24"/>
      <c r="AE577" s="24"/>
      <c r="AF577" s="25"/>
      <c r="AG577" s="30"/>
    </row>
    <row r="578" spans="1:33" ht="15.75" thickBot="1">
      <c r="A578" s="84"/>
      <c r="B578" s="85"/>
      <c r="C578" s="85"/>
      <c r="D578" s="85"/>
      <c r="E578" s="85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  <c r="T578" s="85"/>
      <c r="U578" s="85"/>
      <c r="V578" s="85"/>
      <c r="W578" s="85"/>
      <c r="X578" s="85"/>
      <c r="Y578" s="85"/>
      <c r="Z578" s="85"/>
      <c r="AA578" s="85"/>
      <c r="AB578" s="85"/>
      <c r="AC578" s="85"/>
      <c r="AD578" s="85"/>
      <c r="AE578" s="85"/>
      <c r="AF578" s="85"/>
      <c r="AG578" s="86"/>
    </row>
    <row r="584" spans="1:33" ht="15.75" thickBot="1"/>
    <row r="585" spans="1:33" ht="15.75" thickBot="1">
      <c r="A585" s="27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6"/>
      <c r="AE585" s="26"/>
      <c r="AF585" s="26"/>
      <c r="AG585" s="29"/>
    </row>
    <row r="586" spans="1:33" ht="24">
      <c r="A586" s="28"/>
      <c r="B586" s="14"/>
      <c r="C586" s="15"/>
      <c r="D586" s="87" t="s">
        <v>0</v>
      </c>
      <c r="E586" s="87"/>
      <c r="F586" s="87"/>
      <c r="G586" s="87"/>
      <c r="H586" s="87"/>
      <c r="I586" s="87"/>
      <c r="J586" s="87"/>
      <c r="K586" s="87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  <c r="AA586" s="87"/>
      <c r="AB586" s="87"/>
      <c r="AC586" s="87"/>
      <c r="AD586" s="87"/>
      <c r="AE586" s="15"/>
      <c r="AF586" s="16"/>
      <c r="AG586" s="30"/>
    </row>
    <row r="587" spans="1:33" ht="22.5">
      <c r="A587" s="28"/>
      <c r="B587" s="17"/>
      <c r="C587" s="18"/>
      <c r="D587" s="88" t="s">
        <v>28</v>
      </c>
      <c r="E587" s="88"/>
      <c r="F587" s="88"/>
      <c r="G587" s="88"/>
      <c r="H587" s="88"/>
      <c r="I587" s="88"/>
      <c r="J587" s="88"/>
      <c r="K587" s="88"/>
      <c r="L587" s="88"/>
      <c r="M587" s="88"/>
      <c r="N587" s="88"/>
      <c r="O587" s="88"/>
      <c r="P587" s="88"/>
      <c r="Q587" s="88"/>
      <c r="R587" s="88"/>
      <c r="S587" s="88"/>
      <c r="T587" s="88"/>
      <c r="U587" s="88"/>
      <c r="V587" s="88"/>
      <c r="W587" s="88"/>
      <c r="X587" s="88"/>
      <c r="Y587" s="88"/>
      <c r="Z587" s="88"/>
      <c r="AA587" s="88"/>
      <c r="AB587" s="88"/>
      <c r="AC587" s="88"/>
      <c r="AD587" s="88"/>
      <c r="AE587" s="18"/>
      <c r="AF587" s="19"/>
      <c r="AG587" s="30"/>
    </row>
    <row r="588" spans="1:33" ht="15.75">
      <c r="A588" s="28"/>
      <c r="B588" s="17"/>
      <c r="C588" s="18"/>
      <c r="D588" s="89" t="s">
        <v>119</v>
      </c>
      <c r="E588" s="89"/>
      <c r="F588" s="89"/>
      <c r="G588" s="89"/>
      <c r="H588" s="89"/>
      <c r="I588" s="89"/>
      <c r="J588" s="89"/>
      <c r="K588" s="89"/>
      <c r="L588" s="89"/>
      <c r="M588" s="89"/>
      <c r="N588" s="89"/>
      <c r="O588" s="89"/>
      <c r="P588" s="89"/>
      <c r="Q588" s="89"/>
      <c r="R588" s="89"/>
      <c r="S588" s="89"/>
      <c r="T588" s="89"/>
      <c r="U588" s="89"/>
      <c r="V588" s="89"/>
      <c r="W588" s="89"/>
      <c r="X588" s="89"/>
      <c r="Y588" s="89"/>
      <c r="Z588" s="89"/>
      <c r="AA588" s="89"/>
      <c r="AB588" s="89"/>
      <c r="AC588" s="89"/>
      <c r="AD588" s="89"/>
      <c r="AE588" s="18"/>
      <c r="AF588" s="19"/>
      <c r="AG588" s="30"/>
    </row>
    <row r="589" spans="1:33">
      <c r="A589" s="28"/>
      <c r="B589" s="17"/>
      <c r="C589" s="18"/>
      <c r="D589" s="60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60"/>
      <c r="Q589" s="60"/>
      <c r="R589" s="60"/>
      <c r="S589" s="60"/>
      <c r="T589" s="60"/>
      <c r="U589" s="60"/>
      <c r="V589" s="60"/>
      <c r="W589" s="60"/>
      <c r="X589" s="60"/>
      <c r="Y589" s="60"/>
      <c r="Z589" s="60"/>
      <c r="AA589" s="60"/>
      <c r="AB589" s="60"/>
      <c r="AC589" s="60"/>
      <c r="AD589" s="60"/>
      <c r="AE589" s="18"/>
      <c r="AF589" s="19"/>
      <c r="AG589" s="30"/>
    </row>
    <row r="590" spans="1:33" ht="15.75">
      <c r="A590" s="28"/>
      <c r="B590" s="17"/>
      <c r="C590" s="18"/>
      <c r="D590" s="89" t="s">
        <v>108</v>
      </c>
      <c r="E590" s="89"/>
      <c r="F590" s="89"/>
      <c r="G590" s="89"/>
      <c r="H590" s="89"/>
      <c r="I590" s="89"/>
      <c r="J590" s="89"/>
      <c r="K590" s="89"/>
      <c r="L590" s="89"/>
      <c r="M590" s="89"/>
      <c r="N590" s="89"/>
      <c r="O590" s="89"/>
      <c r="P590" s="89"/>
      <c r="Q590" s="89"/>
      <c r="R590" s="89"/>
      <c r="S590" s="89"/>
      <c r="T590" s="89"/>
      <c r="U590" s="89"/>
      <c r="V590" s="89"/>
      <c r="W590" s="89"/>
      <c r="X590" s="89"/>
      <c r="Y590" s="89"/>
      <c r="Z590" s="89"/>
      <c r="AA590" s="89"/>
      <c r="AB590" s="89"/>
      <c r="AC590" s="89"/>
      <c r="AD590" s="89"/>
      <c r="AE590" s="18"/>
      <c r="AF590" s="19"/>
      <c r="AG590" s="30"/>
    </row>
    <row r="591" spans="1:33">
      <c r="A591" s="28"/>
      <c r="B591" s="17"/>
      <c r="C591" s="18"/>
      <c r="D591" s="60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60"/>
      <c r="Q591" s="60"/>
      <c r="R591" s="60"/>
      <c r="S591" s="60"/>
      <c r="T591" s="60"/>
      <c r="U591" s="60"/>
      <c r="V591" s="60"/>
      <c r="W591" s="60"/>
      <c r="X591" s="60"/>
      <c r="Y591" s="60"/>
      <c r="Z591" s="60"/>
      <c r="AA591" s="60"/>
      <c r="AB591" s="60"/>
      <c r="AC591" s="60"/>
      <c r="AD591" s="60"/>
      <c r="AE591" s="18"/>
      <c r="AF591" s="19"/>
      <c r="AG591" s="30"/>
    </row>
    <row r="592" spans="1:33" ht="15.75">
      <c r="A592" s="28"/>
      <c r="B592" s="17"/>
      <c r="C592" s="18"/>
      <c r="D592" s="89" t="s">
        <v>109</v>
      </c>
      <c r="E592" s="89"/>
      <c r="F592" s="89"/>
      <c r="G592" s="89"/>
      <c r="H592" s="89"/>
      <c r="I592" s="89"/>
      <c r="J592" s="89"/>
      <c r="K592" s="89"/>
      <c r="L592" s="89"/>
      <c r="M592" s="89"/>
      <c r="N592" s="89"/>
      <c r="O592" s="89"/>
      <c r="P592" s="89"/>
      <c r="Q592" s="89"/>
      <c r="R592" s="89"/>
      <c r="S592" s="89"/>
      <c r="T592" s="89"/>
      <c r="U592" s="89"/>
      <c r="V592" s="89"/>
      <c r="W592" s="89"/>
      <c r="X592" s="89"/>
      <c r="Y592" s="89"/>
      <c r="Z592" s="89"/>
      <c r="AA592" s="89"/>
      <c r="AB592" s="89"/>
      <c r="AC592" s="89"/>
      <c r="AD592" s="89"/>
      <c r="AE592" s="18"/>
      <c r="AF592" s="19"/>
      <c r="AG592" s="30"/>
    </row>
    <row r="593" spans="1:33" ht="16.5" thickBot="1">
      <c r="A593" s="28"/>
      <c r="B593" s="17"/>
      <c r="C593" s="18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18"/>
      <c r="AF593" s="19"/>
      <c r="AG593" s="30"/>
    </row>
    <row r="594" spans="1:33" ht="15.75" thickBot="1">
      <c r="A594" s="28"/>
      <c r="B594" s="17"/>
      <c r="C594" s="9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1"/>
      <c r="AF594" s="19"/>
      <c r="AG594" s="30"/>
    </row>
    <row r="595" spans="1:33">
      <c r="A595" s="28"/>
      <c r="B595" s="17"/>
      <c r="C595" s="6"/>
      <c r="D595" s="90" t="s">
        <v>1</v>
      </c>
      <c r="E595" s="93"/>
      <c r="F595" s="96" t="s">
        <v>22</v>
      </c>
      <c r="G595" s="96"/>
      <c r="H595" s="96"/>
      <c r="I595" s="96"/>
      <c r="J595" s="96"/>
      <c r="K595" s="96"/>
      <c r="L595" s="96"/>
      <c r="M595" s="96"/>
      <c r="N595" s="97"/>
      <c r="O595" s="96" t="s">
        <v>2</v>
      </c>
      <c r="P595" s="96"/>
      <c r="Q595" s="96"/>
      <c r="R595" s="96"/>
      <c r="S595" s="96"/>
      <c r="T595" s="96"/>
      <c r="U595" s="96"/>
      <c r="V595" s="96"/>
      <c r="W595" s="97"/>
      <c r="X595" s="96" t="s">
        <v>3</v>
      </c>
      <c r="Y595" s="96"/>
      <c r="Z595" s="96"/>
      <c r="AA595" s="96"/>
      <c r="AB595" s="96"/>
      <c r="AC595" s="96"/>
      <c r="AD595" s="100"/>
      <c r="AE595" s="5"/>
      <c r="AF595" s="19"/>
      <c r="AG595" s="30"/>
    </row>
    <row r="596" spans="1:33">
      <c r="A596" s="28"/>
      <c r="B596" s="17"/>
      <c r="C596" s="6"/>
      <c r="D596" s="91"/>
      <c r="E596" s="94"/>
      <c r="F596" s="101" t="s">
        <v>4</v>
      </c>
      <c r="G596" s="101"/>
      <c r="H596" s="101" t="s">
        <v>5</v>
      </c>
      <c r="I596" s="101"/>
      <c r="J596" s="101" t="s">
        <v>32</v>
      </c>
      <c r="K596" s="101"/>
      <c r="L596" s="101" t="s">
        <v>7</v>
      </c>
      <c r="M596" s="101"/>
      <c r="N596" s="98"/>
      <c r="O596" s="101" t="s">
        <v>8</v>
      </c>
      <c r="P596" s="101"/>
      <c r="Q596" s="101" t="s">
        <v>9</v>
      </c>
      <c r="R596" s="101"/>
      <c r="S596" s="101" t="s">
        <v>10</v>
      </c>
      <c r="T596" s="101"/>
      <c r="U596" s="101" t="s">
        <v>7</v>
      </c>
      <c r="V596" s="101"/>
      <c r="W596" s="98"/>
      <c r="X596" s="101" t="s">
        <v>11</v>
      </c>
      <c r="Y596" s="101"/>
      <c r="Z596" s="101" t="s">
        <v>6</v>
      </c>
      <c r="AA596" s="101"/>
      <c r="AB596" s="101" t="s">
        <v>12</v>
      </c>
      <c r="AC596" s="101"/>
      <c r="AD596" s="102" t="s">
        <v>21</v>
      </c>
      <c r="AE596" s="5"/>
      <c r="AF596" s="19"/>
      <c r="AG596" s="30"/>
    </row>
    <row r="597" spans="1:33">
      <c r="A597" s="28"/>
      <c r="B597" s="17"/>
      <c r="C597" s="6"/>
      <c r="D597" s="92"/>
      <c r="E597" s="94"/>
      <c r="F597" s="2">
        <v>0.1</v>
      </c>
      <c r="G597" s="61" t="s">
        <v>13</v>
      </c>
      <c r="H597" s="2">
        <v>0.1</v>
      </c>
      <c r="I597" s="61" t="s">
        <v>13</v>
      </c>
      <c r="J597" s="2">
        <v>0.3</v>
      </c>
      <c r="K597" s="61" t="s">
        <v>13</v>
      </c>
      <c r="L597" s="2">
        <v>0.5</v>
      </c>
      <c r="M597" s="61" t="s">
        <v>13</v>
      </c>
      <c r="N597" s="98"/>
      <c r="O597" s="2">
        <v>0.1</v>
      </c>
      <c r="P597" s="61" t="s">
        <v>13</v>
      </c>
      <c r="Q597" s="2">
        <v>0.1</v>
      </c>
      <c r="R597" s="61" t="s">
        <v>13</v>
      </c>
      <c r="S597" s="2">
        <v>0.3</v>
      </c>
      <c r="T597" s="61" t="s">
        <v>13</v>
      </c>
      <c r="U597" s="2">
        <v>0.5</v>
      </c>
      <c r="V597" s="61" t="s">
        <v>13</v>
      </c>
      <c r="W597" s="98"/>
      <c r="X597" s="2">
        <v>0.4</v>
      </c>
      <c r="Y597" s="61" t="s">
        <v>13</v>
      </c>
      <c r="Z597" s="2">
        <v>0.6</v>
      </c>
      <c r="AA597" s="61" t="s">
        <v>13</v>
      </c>
      <c r="AB597" s="2">
        <v>1</v>
      </c>
      <c r="AC597" s="61" t="s">
        <v>13</v>
      </c>
      <c r="AD597" s="103"/>
      <c r="AE597" s="5"/>
      <c r="AF597" s="19"/>
      <c r="AG597" s="30"/>
    </row>
    <row r="598" spans="1:33">
      <c r="A598" s="28"/>
      <c r="B598" s="17"/>
      <c r="C598" s="6"/>
      <c r="D598" s="35" t="s">
        <v>14</v>
      </c>
      <c r="E598" s="94"/>
      <c r="F598" s="61">
        <v>7.4</v>
      </c>
      <c r="G598" s="61" t="s">
        <v>37</v>
      </c>
      <c r="H598" s="61">
        <v>6.4</v>
      </c>
      <c r="I598" s="61" t="s">
        <v>38</v>
      </c>
      <c r="J598" s="61">
        <v>16.5</v>
      </c>
      <c r="K598" s="61" t="s">
        <v>39</v>
      </c>
      <c r="L598" s="71">
        <f>F598+H598+J598</f>
        <v>30.3</v>
      </c>
      <c r="M598" s="71" t="str">
        <f>IF(L598&gt;=45.5,"A1",IF(L598&gt;=40.5,"A2", IF(L598&gt;=35.5,"B1",IF(L598&gt;=30.5,"B2", IF(L598&gt;=25.5,"C1",IF(L598&gt;=20.5,"C2",IF(L598&gt;=16.5,"D",IF(L598&gt;=10.5,"E1",IF(L598&gt;=10.4,"E2")))))))))</f>
        <v>C1</v>
      </c>
      <c r="N598" s="98"/>
      <c r="O598" s="61">
        <v>7</v>
      </c>
      <c r="P598" s="69" t="s">
        <v>38</v>
      </c>
      <c r="Q598" s="61">
        <v>6.8</v>
      </c>
      <c r="R598" s="69" t="s">
        <v>38</v>
      </c>
      <c r="S598" s="61">
        <v>18.3</v>
      </c>
      <c r="T598" s="71" t="str">
        <f>IF(S598&gt;=27.3,"A1",IF(S598&gt;=24.3,"A2", IF(S598&gt;=21.3,"B1",IF(S598&gt;=18.3,"B2", IF(S598&gt;=15.3,"C1",IF(S598&gt;=12.3,"C2",IF(S598&gt;=9.9,"D",IF(S598&gt;=6.3,"E1",IF(S598&gt;=6.2,"E2")))))))))</f>
        <v>B2</v>
      </c>
      <c r="U598" s="71">
        <f>O598+Q598+S598</f>
        <v>32.1</v>
      </c>
      <c r="V598" s="71" t="str">
        <f>IF(U598&gt;=45.5,"A1",IF(U598&gt;=40.5,"A2", IF(U598&gt;=35.5,"B1",IF(U598&gt;=30.5,"B2", IF(U598&gt;=25.5,"C1",IF(U598&gt;=20.5,"C2",IF(U598&gt;=16.5,"D",IF(U598&gt;=10.5,"E1",IF(U598&gt;=10.4,"E2")))))))))</f>
        <v>B2</v>
      </c>
      <c r="W598" s="98"/>
      <c r="X598" s="71">
        <f t="shared" ref="X598:X602" si="165">SUM(F598,H598,O598,Q598)</f>
        <v>27.6</v>
      </c>
      <c r="Y598" s="71" t="str">
        <f>IF(X598&gt;=36.4,"A1",IF(X598&gt;=32.4,"A2", IF(X598&gt;=28.4,"B1",IF(X598&gt;=24.4,"B2", IF(X598&gt;=20.4,"C1",IF(X598&gt;=16.4,"C2",IF(X598&gt;=13.2,"D",IF(X598&gt;=8.4,"E1",IF(X598&gt;=8.3,"E2")))))))))</f>
        <v>B2</v>
      </c>
      <c r="Z598" s="71">
        <f>J598+S598</f>
        <v>34.799999999999997</v>
      </c>
      <c r="AA598" s="71" t="str">
        <f>IF(Z598&gt;=54.5,"A1",IF(Z598&gt;=48.5,"A2", IF(Z598&gt;=42.5,"B1",IF(Z598&gt;=36.5,"B2", IF(Z598&gt;=30.5,"C1",IF(Z598&gt;=24.5,"C2",IF(Z598&gt;=19.8,"D",IF(Z598&gt;=12.6,"E1",IF(Z598&gt;=12.5,"E2")))))))))</f>
        <v>C1</v>
      </c>
      <c r="AB598" s="57">
        <f>L598+U598</f>
        <v>62.400000000000006</v>
      </c>
      <c r="AC598" s="71" t="str">
        <f>IF(AB598&gt;=91,"A1",IF(AB598&gt;=81,"A2", IF(AB598&gt;=71,"B1",IF(AB598&gt;=61,"B2", IF(AB598&gt;=51,"C1",IF(AB598&gt;=41,"C2",IF(AB598&gt;=33,"D",IF(AB598&gt;=21,"E1",IF(AB598&gt;=20,"E2")))))))))</f>
        <v>B2</v>
      </c>
      <c r="AD598" s="55">
        <v>7</v>
      </c>
      <c r="AE598" s="5"/>
      <c r="AF598" s="19"/>
      <c r="AG598" s="30"/>
    </row>
    <row r="599" spans="1:33">
      <c r="A599" s="28"/>
      <c r="B599" s="17"/>
      <c r="C599" s="6"/>
      <c r="D599" s="35" t="s">
        <v>15</v>
      </c>
      <c r="E599" s="94"/>
      <c r="F599" s="61">
        <v>7.7</v>
      </c>
      <c r="G599" s="61" t="s">
        <v>37</v>
      </c>
      <c r="H599" s="61">
        <v>6.7</v>
      </c>
      <c r="I599" s="61" t="s">
        <v>38</v>
      </c>
      <c r="J599" s="61">
        <v>17.399999999999999</v>
      </c>
      <c r="K599" s="61" t="s">
        <v>39</v>
      </c>
      <c r="L599" s="71">
        <f t="shared" ref="L599:L602" si="166">F599+H599+J599</f>
        <v>31.799999999999997</v>
      </c>
      <c r="M599" s="71" t="str">
        <f t="shared" ref="M599:M602" si="167">IF(L599&gt;=45.5,"A1",IF(L599&gt;=40.5,"A2", IF(L599&gt;=35.5,"B1",IF(L599&gt;=30.5,"B2", IF(L599&gt;=25.5,"C1",IF(L599&gt;=20.5,"C2",IF(L599&gt;=16.5,"D",IF(L599&gt;=10.5,"E1",IF(L599&gt;=10.4,"E2")))))))))</f>
        <v>B2</v>
      </c>
      <c r="N599" s="98"/>
      <c r="O599" s="61">
        <v>8.4</v>
      </c>
      <c r="P599" s="69" t="s">
        <v>36</v>
      </c>
      <c r="Q599" s="61">
        <v>8.1999999999999993</v>
      </c>
      <c r="R599" s="69" t="s">
        <v>35</v>
      </c>
      <c r="S599" s="61">
        <v>20.100000000000001</v>
      </c>
      <c r="T599" s="71" t="str">
        <f t="shared" ref="T599:T605" si="168">IF(S599&gt;=27.3,"A1",IF(S599&gt;=24.3,"A2", IF(S599&gt;=21.3,"B1",IF(S599&gt;=18.3,"B2", IF(S599&gt;=15.3,"C1",IF(S599&gt;=12.3,"C2",IF(S599&gt;=9.9,"D",IF(S599&gt;=6.3,"E1",IF(S599&gt;=6.2,"E2")))))))))</f>
        <v>B2</v>
      </c>
      <c r="U599" s="71">
        <f t="shared" ref="U599:U602" si="169">O599+Q599+S599</f>
        <v>36.700000000000003</v>
      </c>
      <c r="V599" s="71" t="str">
        <f t="shared" ref="V599:V602" si="170">IF(U599&gt;=45.5,"A1",IF(U599&gt;=40.5,"A2", IF(U599&gt;=35.5,"B1",IF(U599&gt;=30.5,"B2", IF(U599&gt;=25.5,"C1",IF(U599&gt;=20.5,"C2",IF(U599&gt;=16.5,"D",IF(U599&gt;=10.5,"E1",IF(U599&gt;=10.4,"E2")))))))))</f>
        <v>B1</v>
      </c>
      <c r="W599" s="98"/>
      <c r="X599" s="71">
        <f t="shared" si="165"/>
        <v>31</v>
      </c>
      <c r="Y599" s="71" t="str">
        <f t="shared" ref="Y599:Y602" si="171">IF(X599&gt;=36.4,"A1",IF(X599&gt;=32.4,"A2", IF(X599&gt;=28.4,"B1",IF(X599&gt;=24.4,"B2", IF(X599&gt;=20.4,"C1",IF(X599&gt;=16.4,"C2",IF(X599&gt;=13.2,"D",IF(X599&gt;=8.4,"E1",IF(X599&gt;=8.3,"E2")))))))))</f>
        <v>B1</v>
      </c>
      <c r="Z599" s="71">
        <f t="shared" ref="Z599:Z605" si="172">J599+S599</f>
        <v>37.5</v>
      </c>
      <c r="AA599" s="71" t="str">
        <f t="shared" ref="AA599:AA605" si="173">IF(Z599&gt;=54.5,"A1",IF(Z599&gt;=48.5,"A2", IF(Z599&gt;=42.5,"B1",IF(Z599&gt;=36.5,"B2", IF(Z599&gt;=30.5,"C1",IF(Z599&gt;=24.5,"C2",IF(Z599&gt;=19.8,"D",IF(Z599&gt;=12.6,"E1",IF(Z599&gt;=12.5,"E2")))))))))</f>
        <v>B2</v>
      </c>
      <c r="AB599" s="57">
        <f t="shared" ref="AB599:AB602" si="174">L599+U599</f>
        <v>68.5</v>
      </c>
      <c r="AC599" s="71" t="str">
        <f t="shared" ref="AC599:AC602" si="175">IF(AB599&gt;=91,"A1",IF(AB599&gt;=81,"A2", IF(AB599&gt;=71,"B1",IF(AB599&gt;=61,"B2", IF(AB599&gt;=51,"C1",IF(AB599&gt;=41,"C2",IF(AB599&gt;=33,"D",IF(AB599&gt;=21,"E1",IF(AB599&gt;=20,"E2")))))))))</f>
        <v>B2</v>
      </c>
      <c r="AD599" s="55">
        <v>7</v>
      </c>
      <c r="AE599" s="5"/>
      <c r="AF599" s="19"/>
      <c r="AG599" s="30"/>
    </row>
    <row r="600" spans="1:33">
      <c r="A600" s="28"/>
      <c r="B600" s="17"/>
      <c r="C600" s="6"/>
      <c r="D600" s="35" t="s">
        <v>16</v>
      </c>
      <c r="E600" s="94"/>
      <c r="F600" s="61">
        <v>9</v>
      </c>
      <c r="G600" s="61" t="s">
        <v>36</v>
      </c>
      <c r="H600" s="61">
        <v>9.1999999999999993</v>
      </c>
      <c r="I600" s="61" t="s">
        <v>35</v>
      </c>
      <c r="J600" s="61">
        <v>17.399999999999999</v>
      </c>
      <c r="K600" s="61" t="s">
        <v>39</v>
      </c>
      <c r="L600" s="71">
        <f t="shared" si="166"/>
        <v>35.599999999999994</v>
      </c>
      <c r="M600" s="71" t="str">
        <f t="shared" si="167"/>
        <v>B1</v>
      </c>
      <c r="N600" s="98"/>
      <c r="O600" s="61">
        <v>7.6</v>
      </c>
      <c r="P600" s="69" t="s">
        <v>37</v>
      </c>
      <c r="Q600" s="61">
        <v>9.4</v>
      </c>
      <c r="R600" s="69" t="s">
        <v>35</v>
      </c>
      <c r="S600" s="61">
        <v>26.1</v>
      </c>
      <c r="T600" s="71" t="str">
        <f t="shared" si="168"/>
        <v>A2</v>
      </c>
      <c r="U600" s="71">
        <f t="shared" si="169"/>
        <v>43.1</v>
      </c>
      <c r="V600" s="71" t="str">
        <f t="shared" si="170"/>
        <v>A2</v>
      </c>
      <c r="W600" s="98"/>
      <c r="X600" s="71">
        <f t="shared" si="165"/>
        <v>35.199999999999996</v>
      </c>
      <c r="Y600" s="71" t="str">
        <f t="shared" si="171"/>
        <v>A2</v>
      </c>
      <c r="Z600" s="71">
        <f t="shared" si="172"/>
        <v>43.5</v>
      </c>
      <c r="AA600" s="71" t="str">
        <f t="shared" si="173"/>
        <v>B1</v>
      </c>
      <c r="AB600" s="57">
        <f t="shared" si="174"/>
        <v>78.699999999999989</v>
      </c>
      <c r="AC600" s="71" t="str">
        <f t="shared" si="175"/>
        <v>B1</v>
      </c>
      <c r="AD600" s="55">
        <v>8</v>
      </c>
      <c r="AE600" s="5"/>
      <c r="AF600" s="19"/>
      <c r="AG600" s="30"/>
    </row>
    <row r="601" spans="1:33">
      <c r="A601" s="28"/>
      <c r="B601" s="17"/>
      <c r="C601" s="6"/>
      <c r="D601" s="35" t="s">
        <v>45</v>
      </c>
      <c r="E601" s="94"/>
      <c r="F601" s="61">
        <v>6.8</v>
      </c>
      <c r="G601" s="61" t="s">
        <v>38</v>
      </c>
      <c r="H601" s="61">
        <v>6</v>
      </c>
      <c r="I601" s="61" t="s">
        <v>39</v>
      </c>
      <c r="J601" s="61">
        <v>12.6</v>
      </c>
      <c r="K601" s="61" t="s">
        <v>41</v>
      </c>
      <c r="L601" s="71">
        <f t="shared" si="166"/>
        <v>25.4</v>
      </c>
      <c r="M601" s="71" t="str">
        <f t="shared" si="167"/>
        <v>C2</v>
      </c>
      <c r="N601" s="98"/>
      <c r="O601" s="61">
        <v>7.6</v>
      </c>
      <c r="P601" s="69" t="s">
        <v>37</v>
      </c>
      <c r="Q601" s="61">
        <v>7.2</v>
      </c>
      <c r="R601" s="69" t="s">
        <v>37</v>
      </c>
      <c r="S601" s="61">
        <v>24</v>
      </c>
      <c r="T601" s="71" t="str">
        <f t="shared" si="168"/>
        <v>B1</v>
      </c>
      <c r="U601" s="71">
        <f t="shared" si="169"/>
        <v>38.799999999999997</v>
      </c>
      <c r="V601" s="71" t="str">
        <f t="shared" si="170"/>
        <v>B1</v>
      </c>
      <c r="W601" s="98"/>
      <c r="X601" s="71">
        <f t="shared" si="165"/>
        <v>27.599999999999998</v>
      </c>
      <c r="Y601" s="71" t="str">
        <f t="shared" si="171"/>
        <v>B2</v>
      </c>
      <c r="Z601" s="71">
        <f t="shared" si="172"/>
        <v>36.6</v>
      </c>
      <c r="AA601" s="71" t="str">
        <f t="shared" si="173"/>
        <v>B2</v>
      </c>
      <c r="AB601" s="57">
        <f t="shared" si="174"/>
        <v>64.199999999999989</v>
      </c>
      <c r="AC601" s="71" t="str">
        <f t="shared" si="175"/>
        <v>B2</v>
      </c>
      <c r="AD601" s="55">
        <v>7</v>
      </c>
      <c r="AE601" s="5"/>
      <c r="AF601" s="19"/>
      <c r="AG601" s="30"/>
    </row>
    <row r="602" spans="1:33">
      <c r="A602" s="28"/>
      <c r="B602" s="17"/>
      <c r="C602" s="6"/>
      <c r="D602" s="35" t="s">
        <v>18</v>
      </c>
      <c r="E602" s="94"/>
      <c r="F602" s="61">
        <v>8.8000000000000007</v>
      </c>
      <c r="G602" s="61" t="s">
        <v>36</v>
      </c>
      <c r="H602" s="61">
        <v>7.2</v>
      </c>
      <c r="I602" s="61" t="s">
        <v>37</v>
      </c>
      <c r="J602" s="61">
        <v>25.2</v>
      </c>
      <c r="K602" s="61" t="s">
        <v>36</v>
      </c>
      <c r="L602" s="71">
        <f t="shared" si="166"/>
        <v>41.2</v>
      </c>
      <c r="M602" s="71" t="str">
        <f t="shared" si="167"/>
        <v>A2</v>
      </c>
      <c r="N602" s="98"/>
      <c r="O602" s="61">
        <v>6.6</v>
      </c>
      <c r="P602" s="69" t="s">
        <v>38</v>
      </c>
      <c r="Q602" s="61">
        <v>7.4</v>
      </c>
      <c r="R602" s="69" t="s">
        <v>37</v>
      </c>
      <c r="S602" s="61">
        <v>24</v>
      </c>
      <c r="T602" s="71" t="str">
        <f t="shared" si="168"/>
        <v>B1</v>
      </c>
      <c r="U602" s="71">
        <f t="shared" si="169"/>
        <v>38</v>
      </c>
      <c r="V602" s="71" t="str">
        <f t="shared" si="170"/>
        <v>B1</v>
      </c>
      <c r="W602" s="98"/>
      <c r="X602" s="71">
        <f t="shared" si="165"/>
        <v>30</v>
      </c>
      <c r="Y602" s="71" t="str">
        <f t="shared" si="171"/>
        <v>B1</v>
      </c>
      <c r="Z602" s="71">
        <f t="shared" si="172"/>
        <v>49.2</v>
      </c>
      <c r="AA602" s="71" t="str">
        <f t="shared" si="173"/>
        <v>A2</v>
      </c>
      <c r="AB602" s="57">
        <f t="shared" si="174"/>
        <v>79.2</v>
      </c>
      <c r="AC602" s="71" t="str">
        <f t="shared" si="175"/>
        <v>B1</v>
      </c>
      <c r="AD602" s="55">
        <v>8</v>
      </c>
      <c r="AE602" s="5"/>
      <c r="AF602" s="19"/>
      <c r="AG602" s="30"/>
    </row>
    <row r="603" spans="1:33">
      <c r="A603" s="28"/>
      <c r="B603" s="17"/>
      <c r="C603" s="6"/>
      <c r="D603" s="35" t="s">
        <v>33</v>
      </c>
      <c r="E603" s="94"/>
      <c r="F603" s="1"/>
      <c r="G603" s="1"/>
      <c r="H603" s="1"/>
      <c r="I603" s="1"/>
      <c r="J603" s="61">
        <v>26.4</v>
      </c>
      <c r="K603" s="61" t="s">
        <v>36</v>
      </c>
      <c r="L603" s="72"/>
      <c r="M603" s="72"/>
      <c r="N603" s="98"/>
      <c r="O603" s="1"/>
      <c r="P603" s="1"/>
      <c r="Q603" s="1"/>
      <c r="R603" s="1"/>
      <c r="S603" s="72">
        <v>25.2</v>
      </c>
      <c r="T603" s="71" t="str">
        <f t="shared" si="168"/>
        <v>A2</v>
      </c>
      <c r="U603" s="71"/>
      <c r="V603" s="71"/>
      <c r="W603" s="98"/>
      <c r="X603" s="71"/>
      <c r="Y603" s="71"/>
      <c r="Z603" s="71">
        <f t="shared" si="172"/>
        <v>51.599999999999994</v>
      </c>
      <c r="AA603" s="71" t="str">
        <f t="shared" si="173"/>
        <v>A2</v>
      </c>
      <c r="AB603" s="57"/>
      <c r="AC603" s="71"/>
      <c r="AD603" s="55"/>
      <c r="AE603" s="5"/>
      <c r="AF603" s="19"/>
      <c r="AG603" s="30"/>
    </row>
    <row r="604" spans="1:33">
      <c r="A604" s="28"/>
      <c r="B604" s="17"/>
      <c r="C604" s="6"/>
      <c r="D604" s="35" t="s">
        <v>19</v>
      </c>
      <c r="E604" s="94"/>
      <c r="F604" s="1"/>
      <c r="G604" s="1"/>
      <c r="H604" s="1"/>
      <c r="I604" s="1"/>
      <c r="J604" s="61">
        <v>18</v>
      </c>
      <c r="K604" s="61" t="s">
        <v>39</v>
      </c>
      <c r="L604" s="72"/>
      <c r="M604" s="72"/>
      <c r="N604" s="98"/>
      <c r="O604" s="1"/>
      <c r="P604" s="1"/>
      <c r="Q604" s="1"/>
      <c r="R604" s="1"/>
      <c r="S604" s="72">
        <v>30</v>
      </c>
      <c r="T604" s="71" t="str">
        <f t="shared" si="168"/>
        <v>A1</v>
      </c>
      <c r="U604" s="71"/>
      <c r="V604" s="71"/>
      <c r="W604" s="98"/>
      <c r="X604" s="71"/>
      <c r="Y604" s="71"/>
      <c r="Z604" s="71">
        <f t="shared" si="172"/>
        <v>48</v>
      </c>
      <c r="AA604" s="71" t="str">
        <f t="shared" si="173"/>
        <v>B1</v>
      </c>
      <c r="AB604" s="57"/>
      <c r="AC604" s="71"/>
      <c r="AD604" s="4"/>
      <c r="AE604" s="5"/>
      <c r="AF604" s="19"/>
      <c r="AG604" s="30"/>
    </row>
    <row r="605" spans="1:33">
      <c r="A605" s="28"/>
      <c r="B605" s="17"/>
      <c r="C605" s="6"/>
      <c r="D605" s="35" t="s">
        <v>117</v>
      </c>
      <c r="E605" s="94"/>
      <c r="F605" s="1"/>
      <c r="G605" s="1"/>
      <c r="H605" s="1"/>
      <c r="I605" s="68"/>
      <c r="J605" s="68">
        <v>13.8</v>
      </c>
      <c r="K605" s="68" t="s">
        <v>41</v>
      </c>
      <c r="L605" s="72"/>
      <c r="M605" s="72"/>
      <c r="N605" s="98"/>
      <c r="O605" s="1"/>
      <c r="P605" s="1"/>
      <c r="Q605" s="1"/>
      <c r="R605" s="1"/>
      <c r="S605" s="72">
        <v>18.600000000000001</v>
      </c>
      <c r="T605" s="71" t="str">
        <f t="shared" si="168"/>
        <v>B2</v>
      </c>
      <c r="U605" s="71"/>
      <c r="V605" s="71"/>
      <c r="W605" s="98"/>
      <c r="X605" s="71"/>
      <c r="Y605" s="71"/>
      <c r="Z605" s="71">
        <f t="shared" si="172"/>
        <v>32.400000000000006</v>
      </c>
      <c r="AA605" s="71" t="str">
        <f t="shared" si="173"/>
        <v>C1</v>
      </c>
      <c r="AB605" s="57"/>
      <c r="AC605" s="71"/>
      <c r="AD605" s="4"/>
      <c r="AE605" s="5"/>
      <c r="AF605" s="19"/>
      <c r="AG605" s="30"/>
    </row>
    <row r="606" spans="1:33">
      <c r="A606" s="28"/>
      <c r="B606" s="17"/>
      <c r="C606" s="6"/>
      <c r="D606" s="35"/>
      <c r="E606" s="94"/>
      <c r="F606" s="1"/>
      <c r="G606" s="1"/>
      <c r="H606" s="1"/>
      <c r="I606" s="68"/>
      <c r="J606" s="68"/>
      <c r="K606" s="68"/>
      <c r="L606" s="68"/>
      <c r="M606" s="68"/>
      <c r="N606" s="98"/>
      <c r="O606" s="1"/>
      <c r="P606" s="1"/>
      <c r="Q606" s="1"/>
      <c r="R606" s="1"/>
      <c r="S606" s="1"/>
      <c r="T606" s="1"/>
      <c r="U606" s="1"/>
      <c r="V606" s="1"/>
      <c r="W606" s="98"/>
      <c r="X606" s="1"/>
      <c r="Y606" s="1"/>
      <c r="Z606" s="1"/>
      <c r="AA606" s="1"/>
      <c r="AB606" s="1"/>
      <c r="AC606" s="1"/>
      <c r="AD606" s="4"/>
      <c r="AE606" s="5"/>
      <c r="AF606" s="19"/>
      <c r="AG606" s="30"/>
    </row>
    <row r="607" spans="1:33">
      <c r="A607" s="28"/>
      <c r="B607" s="17"/>
      <c r="C607" s="6"/>
      <c r="D607" s="104" t="s">
        <v>20</v>
      </c>
      <c r="E607" s="94"/>
      <c r="F607" s="106" t="s">
        <v>165</v>
      </c>
      <c r="G607" s="107"/>
      <c r="H607" s="110"/>
      <c r="I607" s="110"/>
      <c r="J607" s="110"/>
      <c r="K607" s="110"/>
      <c r="L607" s="110"/>
      <c r="M607" s="110"/>
      <c r="N607" s="98"/>
      <c r="O607" s="106" t="s">
        <v>166</v>
      </c>
      <c r="P607" s="107"/>
      <c r="Q607" s="110"/>
      <c r="R607" s="110"/>
      <c r="S607" s="110"/>
      <c r="T607" s="110"/>
      <c r="U607" s="110"/>
      <c r="V607" s="110"/>
      <c r="W607" s="98"/>
      <c r="X607" s="110"/>
      <c r="Y607" s="110"/>
      <c r="Z607" s="110"/>
      <c r="AA607" s="110"/>
      <c r="AB607" s="112"/>
      <c r="AC607" s="113"/>
      <c r="AD607" s="116"/>
      <c r="AE607" s="5"/>
      <c r="AF607" s="19"/>
      <c r="AG607" s="30"/>
    </row>
    <row r="608" spans="1:33" ht="15.75" thickBot="1">
      <c r="A608" s="28"/>
      <c r="B608" s="17"/>
      <c r="C608" s="6"/>
      <c r="D608" s="105"/>
      <c r="E608" s="95"/>
      <c r="F608" s="108"/>
      <c r="G608" s="109"/>
      <c r="H608" s="111"/>
      <c r="I608" s="111"/>
      <c r="J608" s="111"/>
      <c r="K608" s="111"/>
      <c r="L608" s="111"/>
      <c r="M608" s="111"/>
      <c r="N608" s="99"/>
      <c r="O608" s="108"/>
      <c r="P608" s="109"/>
      <c r="Q608" s="111"/>
      <c r="R608" s="111"/>
      <c r="S608" s="111"/>
      <c r="T608" s="111"/>
      <c r="U608" s="111"/>
      <c r="V608" s="111"/>
      <c r="W608" s="99"/>
      <c r="X608" s="111"/>
      <c r="Y608" s="111"/>
      <c r="Z608" s="111"/>
      <c r="AA608" s="111"/>
      <c r="AB608" s="114"/>
      <c r="AC608" s="115"/>
      <c r="AD608" s="117"/>
      <c r="AE608" s="5"/>
      <c r="AF608" s="19"/>
      <c r="AG608" s="30"/>
    </row>
    <row r="609" spans="1:33" ht="15.75" thickBot="1">
      <c r="A609" s="28"/>
      <c r="B609" s="17"/>
      <c r="C609" s="7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12"/>
      <c r="AF609" s="19"/>
      <c r="AG609" s="30"/>
    </row>
    <row r="610" spans="1:33">
      <c r="A610" s="28"/>
      <c r="B610" s="17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  <c r="AD610" s="18"/>
      <c r="AE610" s="18"/>
      <c r="AF610" s="19"/>
      <c r="AG610" s="30"/>
    </row>
    <row r="611" spans="1:33">
      <c r="A611" s="28"/>
      <c r="B611" s="17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  <c r="AD611" s="18"/>
      <c r="AE611" s="18"/>
      <c r="AF611" s="19"/>
      <c r="AG611" s="30"/>
    </row>
    <row r="612" spans="1:33">
      <c r="A612" s="28"/>
      <c r="B612" s="17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79" t="s">
        <v>134</v>
      </c>
      <c r="S612" s="79"/>
      <c r="T612" s="79"/>
      <c r="U612" s="79"/>
      <c r="V612" s="79"/>
      <c r="W612" s="18"/>
      <c r="X612" s="18"/>
      <c r="Y612" s="18"/>
      <c r="Z612" s="79"/>
      <c r="AA612" s="79"/>
      <c r="AB612" s="79"/>
      <c r="AC612" s="22"/>
      <c r="AD612" s="80"/>
      <c r="AE612" s="80"/>
      <c r="AF612" s="81"/>
      <c r="AG612" s="30"/>
    </row>
    <row r="613" spans="1:33">
      <c r="A613" s="28"/>
      <c r="B613" s="17"/>
      <c r="C613" s="18"/>
      <c r="D613" s="82" t="s">
        <v>26</v>
      </c>
      <c r="E613" s="82"/>
      <c r="F613" s="82"/>
      <c r="G613" s="82"/>
      <c r="H613" s="18"/>
      <c r="I613" s="82" t="s">
        <v>26</v>
      </c>
      <c r="J613" s="82"/>
      <c r="K613" s="82"/>
      <c r="L613" s="82"/>
      <c r="M613" s="82"/>
      <c r="N613" s="18"/>
      <c r="O613" s="18"/>
      <c r="P613" s="18"/>
      <c r="Q613" s="18"/>
      <c r="R613" s="82" t="s">
        <v>27</v>
      </c>
      <c r="S613" s="82"/>
      <c r="T613" s="82"/>
      <c r="U613" s="82"/>
      <c r="V613" s="82"/>
      <c r="W613" s="18"/>
      <c r="X613" s="18"/>
      <c r="Y613" s="18"/>
      <c r="Z613" s="83" t="s">
        <v>27</v>
      </c>
      <c r="AA613" s="83"/>
      <c r="AB613" s="83"/>
      <c r="AC613" s="83"/>
      <c r="AD613" s="18"/>
      <c r="AE613" s="18"/>
      <c r="AF613" s="19"/>
      <c r="AG613" s="30"/>
    </row>
    <row r="614" spans="1:33">
      <c r="A614" s="28"/>
      <c r="B614" s="17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  <c r="AD614" s="18"/>
      <c r="AE614" s="18"/>
      <c r="AF614" s="19"/>
      <c r="AG614" s="30"/>
    </row>
    <row r="615" spans="1:33">
      <c r="A615" s="28"/>
      <c r="B615" s="17"/>
      <c r="C615" s="18"/>
      <c r="D615" s="22" t="s">
        <v>29</v>
      </c>
      <c r="E615" s="22"/>
      <c r="F615" s="22"/>
      <c r="G615" s="22"/>
      <c r="H615" s="22"/>
      <c r="I615" s="80" t="s">
        <v>24</v>
      </c>
      <c r="J615" s="80"/>
      <c r="K615" s="80"/>
      <c r="L615" s="80"/>
      <c r="M615" s="80"/>
      <c r="N615" s="80"/>
      <c r="O615" s="80"/>
      <c r="P615" s="22"/>
      <c r="Q615" s="22"/>
      <c r="R615" s="79" t="s">
        <v>23</v>
      </c>
      <c r="S615" s="79"/>
      <c r="T615" s="79"/>
      <c r="U615" s="79"/>
      <c r="V615" s="79"/>
      <c r="W615" s="79"/>
      <c r="X615" s="22"/>
      <c r="Y615" s="79" t="s">
        <v>25</v>
      </c>
      <c r="Z615" s="79"/>
      <c r="AA615" s="79"/>
      <c r="AB615" s="79"/>
      <c r="AC615" s="79"/>
      <c r="AD615" s="79"/>
      <c r="AE615" s="18"/>
      <c r="AF615" s="19"/>
      <c r="AG615" s="30"/>
    </row>
    <row r="616" spans="1:33" ht="15.75" thickBot="1">
      <c r="A616" s="28"/>
      <c r="B616" s="23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  <c r="AA616" s="24"/>
      <c r="AB616" s="24"/>
      <c r="AC616" s="24"/>
      <c r="AD616" s="24"/>
      <c r="AE616" s="24"/>
      <c r="AF616" s="25"/>
      <c r="AG616" s="30"/>
    </row>
    <row r="617" spans="1:33" ht="15.75" thickBot="1">
      <c r="A617" s="84"/>
      <c r="B617" s="85"/>
      <c r="C617" s="85"/>
      <c r="D617" s="85"/>
      <c r="E617" s="85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  <c r="T617" s="85"/>
      <c r="U617" s="85"/>
      <c r="V617" s="85"/>
      <c r="W617" s="85"/>
      <c r="X617" s="85"/>
      <c r="Y617" s="85"/>
      <c r="Z617" s="85"/>
      <c r="AA617" s="85"/>
      <c r="AB617" s="85"/>
      <c r="AC617" s="85"/>
      <c r="AD617" s="85"/>
      <c r="AE617" s="85"/>
      <c r="AF617" s="85"/>
      <c r="AG617" s="86"/>
    </row>
    <row r="623" spans="1:33" ht="15.75" thickBot="1"/>
    <row r="624" spans="1:33" ht="15.75" thickBot="1">
      <c r="A624" s="27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6"/>
      <c r="AE624" s="26"/>
      <c r="AF624" s="26"/>
      <c r="AG624" s="29"/>
    </row>
    <row r="625" spans="1:33" ht="24">
      <c r="A625" s="28"/>
      <c r="B625" s="14"/>
      <c r="C625" s="15"/>
      <c r="D625" s="87" t="s">
        <v>0</v>
      </c>
      <c r="E625" s="87"/>
      <c r="F625" s="87"/>
      <c r="G625" s="87"/>
      <c r="H625" s="87"/>
      <c r="I625" s="87"/>
      <c r="J625" s="87"/>
      <c r="K625" s="87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  <c r="AA625" s="87"/>
      <c r="AB625" s="87"/>
      <c r="AC625" s="87"/>
      <c r="AD625" s="87"/>
      <c r="AE625" s="15"/>
      <c r="AF625" s="16"/>
      <c r="AG625" s="30"/>
    </row>
    <row r="626" spans="1:33" ht="22.5">
      <c r="A626" s="28"/>
      <c r="B626" s="17"/>
      <c r="C626" s="18"/>
      <c r="D626" s="88" t="s">
        <v>28</v>
      </c>
      <c r="E626" s="88"/>
      <c r="F626" s="88"/>
      <c r="G626" s="88"/>
      <c r="H626" s="88"/>
      <c r="I626" s="88"/>
      <c r="J626" s="88"/>
      <c r="K626" s="88"/>
      <c r="L626" s="88"/>
      <c r="M626" s="88"/>
      <c r="N626" s="88"/>
      <c r="O626" s="88"/>
      <c r="P626" s="88"/>
      <c r="Q626" s="88"/>
      <c r="R626" s="88"/>
      <c r="S626" s="88"/>
      <c r="T626" s="88"/>
      <c r="U626" s="88"/>
      <c r="V626" s="88"/>
      <c r="W626" s="88"/>
      <c r="X626" s="88"/>
      <c r="Y626" s="88"/>
      <c r="Z626" s="88"/>
      <c r="AA626" s="88"/>
      <c r="AB626" s="88"/>
      <c r="AC626" s="88"/>
      <c r="AD626" s="88"/>
      <c r="AE626" s="18"/>
      <c r="AF626" s="19"/>
      <c r="AG626" s="30"/>
    </row>
    <row r="627" spans="1:33" ht="15.75">
      <c r="A627" s="28"/>
      <c r="B627" s="17"/>
      <c r="C627" s="18"/>
      <c r="D627" s="89" t="s">
        <v>119</v>
      </c>
      <c r="E627" s="89"/>
      <c r="F627" s="89"/>
      <c r="G627" s="89"/>
      <c r="H627" s="89"/>
      <c r="I627" s="89"/>
      <c r="J627" s="89"/>
      <c r="K627" s="89"/>
      <c r="L627" s="89"/>
      <c r="M627" s="89"/>
      <c r="N627" s="89"/>
      <c r="O627" s="89"/>
      <c r="P627" s="89"/>
      <c r="Q627" s="89"/>
      <c r="R627" s="89"/>
      <c r="S627" s="89"/>
      <c r="T627" s="89"/>
      <c r="U627" s="89"/>
      <c r="V627" s="89"/>
      <c r="W627" s="89"/>
      <c r="X627" s="89"/>
      <c r="Y627" s="89"/>
      <c r="Z627" s="89"/>
      <c r="AA627" s="89"/>
      <c r="AB627" s="89"/>
      <c r="AC627" s="89"/>
      <c r="AD627" s="89"/>
      <c r="AE627" s="18"/>
      <c r="AF627" s="19"/>
      <c r="AG627" s="30"/>
    </row>
    <row r="628" spans="1:33">
      <c r="A628" s="28"/>
      <c r="B628" s="17"/>
      <c r="C628" s="18"/>
      <c r="D628" s="60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60"/>
      <c r="Q628" s="60"/>
      <c r="R628" s="60"/>
      <c r="S628" s="60"/>
      <c r="T628" s="60"/>
      <c r="U628" s="60"/>
      <c r="V628" s="60"/>
      <c r="W628" s="60"/>
      <c r="X628" s="60"/>
      <c r="Y628" s="60"/>
      <c r="Z628" s="60"/>
      <c r="AA628" s="60"/>
      <c r="AB628" s="60"/>
      <c r="AC628" s="60"/>
      <c r="AD628" s="60"/>
      <c r="AE628" s="18"/>
      <c r="AF628" s="19"/>
      <c r="AG628" s="30"/>
    </row>
    <row r="629" spans="1:33" ht="15.75">
      <c r="A629" s="28"/>
      <c r="B629" s="17"/>
      <c r="C629" s="18"/>
      <c r="D629" s="89" t="s">
        <v>111</v>
      </c>
      <c r="E629" s="89"/>
      <c r="F629" s="89"/>
      <c r="G629" s="89"/>
      <c r="H629" s="89"/>
      <c r="I629" s="89"/>
      <c r="J629" s="89"/>
      <c r="K629" s="89"/>
      <c r="L629" s="89"/>
      <c r="M629" s="89"/>
      <c r="N629" s="89"/>
      <c r="O629" s="89"/>
      <c r="P629" s="89"/>
      <c r="Q629" s="89"/>
      <c r="R629" s="89"/>
      <c r="S629" s="89"/>
      <c r="T629" s="89"/>
      <c r="U629" s="89"/>
      <c r="V629" s="89"/>
      <c r="W629" s="89"/>
      <c r="X629" s="89"/>
      <c r="Y629" s="89"/>
      <c r="Z629" s="89"/>
      <c r="AA629" s="89"/>
      <c r="AB629" s="89"/>
      <c r="AC629" s="89"/>
      <c r="AD629" s="89"/>
      <c r="AE629" s="18"/>
      <c r="AF629" s="19"/>
      <c r="AG629" s="30"/>
    </row>
    <row r="630" spans="1:33">
      <c r="A630" s="28"/>
      <c r="B630" s="17"/>
      <c r="C630" s="18"/>
      <c r="D630" s="60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60"/>
      <c r="Q630" s="60"/>
      <c r="R630" s="60"/>
      <c r="S630" s="60"/>
      <c r="T630" s="60"/>
      <c r="U630" s="60"/>
      <c r="V630" s="60"/>
      <c r="W630" s="60"/>
      <c r="X630" s="60"/>
      <c r="Y630" s="60"/>
      <c r="Z630" s="60"/>
      <c r="AA630" s="60"/>
      <c r="AB630" s="60"/>
      <c r="AC630" s="60"/>
      <c r="AD630" s="60"/>
      <c r="AE630" s="18"/>
      <c r="AF630" s="19"/>
      <c r="AG630" s="30"/>
    </row>
    <row r="631" spans="1:33" ht="15.75">
      <c r="A631" s="28"/>
      <c r="B631" s="17"/>
      <c r="C631" s="18"/>
      <c r="D631" s="89" t="s">
        <v>110</v>
      </c>
      <c r="E631" s="89"/>
      <c r="F631" s="89"/>
      <c r="G631" s="89"/>
      <c r="H631" s="89"/>
      <c r="I631" s="89"/>
      <c r="J631" s="89"/>
      <c r="K631" s="89"/>
      <c r="L631" s="89"/>
      <c r="M631" s="89"/>
      <c r="N631" s="89"/>
      <c r="O631" s="89"/>
      <c r="P631" s="89"/>
      <c r="Q631" s="89"/>
      <c r="R631" s="89"/>
      <c r="S631" s="89"/>
      <c r="T631" s="89"/>
      <c r="U631" s="89"/>
      <c r="V631" s="89"/>
      <c r="W631" s="89"/>
      <c r="X631" s="89"/>
      <c r="Y631" s="89"/>
      <c r="Z631" s="89"/>
      <c r="AA631" s="89"/>
      <c r="AB631" s="89"/>
      <c r="AC631" s="89"/>
      <c r="AD631" s="89"/>
      <c r="AE631" s="18"/>
      <c r="AF631" s="19"/>
      <c r="AG631" s="30"/>
    </row>
    <row r="632" spans="1:33" ht="16.5" thickBot="1">
      <c r="A632" s="28"/>
      <c r="B632" s="17"/>
      <c r="C632" s="18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18"/>
      <c r="AF632" s="19"/>
      <c r="AG632" s="30"/>
    </row>
    <row r="633" spans="1:33" ht="15.75" thickBot="1">
      <c r="A633" s="28"/>
      <c r="B633" s="17"/>
      <c r="C633" s="9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1"/>
      <c r="AF633" s="19"/>
      <c r="AG633" s="30"/>
    </row>
    <row r="634" spans="1:33">
      <c r="A634" s="28"/>
      <c r="B634" s="17"/>
      <c r="C634" s="6"/>
      <c r="D634" s="90" t="s">
        <v>1</v>
      </c>
      <c r="E634" s="93"/>
      <c r="F634" s="96" t="s">
        <v>22</v>
      </c>
      <c r="G634" s="96"/>
      <c r="H634" s="96"/>
      <c r="I634" s="96"/>
      <c r="J634" s="96"/>
      <c r="K634" s="96"/>
      <c r="L634" s="96"/>
      <c r="M634" s="96"/>
      <c r="N634" s="97"/>
      <c r="O634" s="96" t="s">
        <v>2</v>
      </c>
      <c r="P634" s="96"/>
      <c r="Q634" s="96"/>
      <c r="R634" s="96"/>
      <c r="S634" s="96"/>
      <c r="T634" s="96"/>
      <c r="U634" s="96"/>
      <c r="V634" s="96"/>
      <c r="W634" s="97"/>
      <c r="X634" s="96" t="s">
        <v>3</v>
      </c>
      <c r="Y634" s="96"/>
      <c r="Z634" s="96"/>
      <c r="AA634" s="96"/>
      <c r="AB634" s="96"/>
      <c r="AC634" s="96"/>
      <c r="AD634" s="100"/>
      <c r="AE634" s="5"/>
      <c r="AF634" s="19"/>
      <c r="AG634" s="30"/>
    </row>
    <row r="635" spans="1:33">
      <c r="A635" s="28"/>
      <c r="B635" s="17"/>
      <c r="C635" s="6"/>
      <c r="D635" s="91"/>
      <c r="E635" s="94"/>
      <c r="F635" s="101" t="s">
        <v>4</v>
      </c>
      <c r="G635" s="101"/>
      <c r="H635" s="101" t="s">
        <v>5</v>
      </c>
      <c r="I635" s="101"/>
      <c r="J635" s="101" t="s">
        <v>32</v>
      </c>
      <c r="K635" s="101"/>
      <c r="L635" s="101" t="s">
        <v>7</v>
      </c>
      <c r="M635" s="101"/>
      <c r="N635" s="98"/>
      <c r="O635" s="101" t="s">
        <v>8</v>
      </c>
      <c r="P635" s="101"/>
      <c r="Q635" s="101" t="s">
        <v>9</v>
      </c>
      <c r="R635" s="101"/>
      <c r="S635" s="101" t="s">
        <v>10</v>
      </c>
      <c r="T635" s="101"/>
      <c r="U635" s="101" t="s">
        <v>7</v>
      </c>
      <c r="V635" s="101"/>
      <c r="W635" s="98"/>
      <c r="X635" s="101" t="s">
        <v>11</v>
      </c>
      <c r="Y635" s="101"/>
      <c r="Z635" s="101" t="s">
        <v>6</v>
      </c>
      <c r="AA635" s="101"/>
      <c r="AB635" s="101" t="s">
        <v>12</v>
      </c>
      <c r="AC635" s="101"/>
      <c r="AD635" s="102" t="s">
        <v>21</v>
      </c>
      <c r="AE635" s="5"/>
      <c r="AF635" s="19"/>
      <c r="AG635" s="30"/>
    </row>
    <row r="636" spans="1:33">
      <c r="A636" s="28"/>
      <c r="B636" s="17"/>
      <c r="C636" s="6"/>
      <c r="D636" s="92"/>
      <c r="E636" s="94"/>
      <c r="F636" s="2">
        <v>0.1</v>
      </c>
      <c r="G636" s="61" t="s">
        <v>13</v>
      </c>
      <c r="H636" s="2">
        <v>0.1</v>
      </c>
      <c r="I636" s="61" t="s">
        <v>13</v>
      </c>
      <c r="J636" s="2">
        <v>0.3</v>
      </c>
      <c r="K636" s="61" t="s">
        <v>13</v>
      </c>
      <c r="L636" s="2">
        <v>0.5</v>
      </c>
      <c r="M636" s="61" t="s">
        <v>13</v>
      </c>
      <c r="N636" s="98"/>
      <c r="O636" s="2">
        <v>0.1</v>
      </c>
      <c r="P636" s="61" t="s">
        <v>13</v>
      </c>
      <c r="Q636" s="2">
        <v>0.1</v>
      </c>
      <c r="R636" s="61" t="s">
        <v>13</v>
      </c>
      <c r="S636" s="2">
        <v>0.3</v>
      </c>
      <c r="T636" s="61" t="s">
        <v>13</v>
      </c>
      <c r="U636" s="2">
        <v>0.5</v>
      </c>
      <c r="V636" s="61" t="s">
        <v>13</v>
      </c>
      <c r="W636" s="98"/>
      <c r="X636" s="2">
        <v>0.4</v>
      </c>
      <c r="Y636" s="61" t="s">
        <v>13</v>
      </c>
      <c r="Z636" s="2">
        <v>0.6</v>
      </c>
      <c r="AA636" s="61" t="s">
        <v>13</v>
      </c>
      <c r="AB636" s="2">
        <v>1</v>
      </c>
      <c r="AC636" s="61" t="s">
        <v>13</v>
      </c>
      <c r="AD636" s="103"/>
      <c r="AE636" s="5"/>
      <c r="AF636" s="19"/>
      <c r="AG636" s="30"/>
    </row>
    <row r="637" spans="1:33">
      <c r="A637" s="28"/>
      <c r="B637" s="17"/>
      <c r="C637" s="6"/>
      <c r="D637" s="35" t="s">
        <v>14</v>
      </c>
      <c r="E637" s="94"/>
      <c r="F637" s="61">
        <v>8.1999999999999993</v>
      </c>
      <c r="G637" s="61" t="s">
        <v>36</v>
      </c>
      <c r="H637" s="61">
        <v>7.4</v>
      </c>
      <c r="I637" s="61" t="s">
        <v>37</v>
      </c>
      <c r="J637" s="61">
        <v>26.1</v>
      </c>
      <c r="K637" s="61" t="s">
        <v>36</v>
      </c>
      <c r="L637" s="71">
        <f>F637+H637+J637</f>
        <v>41.7</v>
      </c>
      <c r="M637" s="71" t="str">
        <f>IF(L637&gt;=45.5,"A1",IF(L637&gt;=40.5,"A2", IF(L637&gt;=35.5,"B1",IF(L637&gt;=30.5,"B2", IF(L637&gt;=25.5,"C1",IF(L637&gt;=20.5,"C2",IF(L637&gt;=16.5,"D",IF(L637&gt;=10.5,"E1",IF(L637&gt;=10.4,"E2")))))))))</f>
        <v>A2</v>
      </c>
      <c r="N637" s="98"/>
      <c r="O637" s="61">
        <v>7.6</v>
      </c>
      <c r="P637" s="69" t="s">
        <v>37</v>
      </c>
      <c r="Q637" s="61">
        <v>8</v>
      </c>
      <c r="R637" s="69" t="s">
        <v>37</v>
      </c>
      <c r="S637" s="61">
        <v>27</v>
      </c>
      <c r="T637" s="71" t="str">
        <f>IF(S637&gt;=27.3,"A1",IF(S637&gt;=24.3,"A2", IF(S637&gt;=21.3,"B1",IF(S637&gt;=18.3,"B2", IF(S637&gt;=15.3,"C1",IF(S637&gt;=12.3,"C2",IF(S637&gt;=9.9,"D",IF(S637&gt;=6.3,"E1",IF(S637&gt;=6.2,"E2")))))))))</f>
        <v>A2</v>
      </c>
      <c r="U637" s="71">
        <f>O637+Q637+S637</f>
        <v>42.6</v>
      </c>
      <c r="V637" s="71" t="str">
        <f>IF(U637&gt;=45.5,"A1",IF(U637&gt;=40.5,"A2", IF(U637&gt;=35.5,"B1",IF(U637&gt;=30.5,"B2", IF(U637&gt;=25.5,"C1",IF(U637&gt;=20.5,"C2",IF(U637&gt;=16.5,"D",IF(U637&gt;=10.5,"E1",IF(U637&gt;=10.4,"E2")))))))))</f>
        <v>A2</v>
      </c>
      <c r="W637" s="98"/>
      <c r="X637" s="71">
        <f t="shared" ref="X637:X641" si="176">SUM(F637,H637,O637,Q637)</f>
        <v>31.2</v>
      </c>
      <c r="Y637" s="71" t="str">
        <f>IF(X637&gt;=36.4,"A1",IF(X637&gt;=32.4,"A2", IF(X637&gt;=28.4,"B1",IF(X637&gt;=24.4,"B2", IF(X637&gt;=20.4,"C1",IF(X637&gt;=16.4,"C2",IF(X637&gt;=13.2,"D",IF(X637&gt;=8.4,"E1",IF(X637&gt;=8.3,"E2")))))))))</f>
        <v>B1</v>
      </c>
      <c r="Z637" s="71">
        <f>J637+S637</f>
        <v>53.1</v>
      </c>
      <c r="AA637" s="71" t="str">
        <f>IF(Z637&gt;=54.5,"A1",IF(Z637&gt;=48.5,"A2", IF(Z637&gt;=42.5,"B1",IF(Z637&gt;=36.5,"B2", IF(Z637&gt;=30.5,"C1",IF(Z637&gt;=24.5,"C2",IF(Z637&gt;=19.8,"D",IF(Z637&gt;=12.6,"E1",IF(Z637&gt;=12.5,"E2")))))))))</f>
        <v>A2</v>
      </c>
      <c r="AB637" s="57">
        <f>L637+U637</f>
        <v>84.300000000000011</v>
      </c>
      <c r="AC637" s="71" t="str">
        <f>IF(AB637&gt;=91,"A1",IF(AB637&gt;=81,"A2", IF(AB637&gt;=71,"B1",IF(AB637&gt;=61,"B2", IF(AB637&gt;=51,"C1",IF(AB637&gt;=41,"C2",IF(AB637&gt;=33,"D",IF(AB637&gt;=21,"E1",IF(AB637&gt;=20,"E2")))))))))</f>
        <v>A2</v>
      </c>
      <c r="AD637" s="55">
        <v>9</v>
      </c>
      <c r="AE637" s="5"/>
      <c r="AF637" s="19"/>
      <c r="AG637" s="30"/>
    </row>
    <row r="638" spans="1:33">
      <c r="A638" s="28"/>
      <c r="B638" s="17"/>
      <c r="C638" s="6"/>
      <c r="D638" s="35" t="s">
        <v>15</v>
      </c>
      <c r="E638" s="94"/>
      <c r="F638" s="61">
        <v>9.8000000000000007</v>
      </c>
      <c r="G638" s="61" t="s">
        <v>35</v>
      </c>
      <c r="H638" s="61">
        <v>8.6</v>
      </c>
      <c r="I638" s="61" t="s">
        <v>36</v>
      </c>
      <c r="J638" s="61">
        <v>28.2</v>
      </c>
      <c r="K638" s="61" t="s">
        <v>35</v>
      </c>
      <c r="L638" s="71">
        <f t="shared" ref="L638:L641" si="177">F638+H638+J638</f>
        <v>46.599999999999994</v>
      </c>
      <c r="M638" s="71" t="str">
        <f t="shared" ref="M638:M641" si="178">IF(L638&gt;=45.5,"A1",IF(L638&gt;=40.5,"A2", IF(L638&gt;=35.5,"B1",IF(L638&gt;=30.5,"B2", IF(L638&gt;=25.5,"C1",IF(L638&gt;=20.5,"C2",IF(L638&gt;=16.5,"D",IF(L638&gt;=10.5,"E1",IF(L638&gt;=10.4,"E2")))))))))</f>
        <v>A1</v>
      </c>
      <c r="N638" s="98"/>
      <c r="O638" s="61">
        <v>9.8000000000000007</v>
      </c>
      <c r="P638" s="69" t="s">
        <v>35</v>
      </c>
      <c r="Q638" s="61">
        <v>9.6</v>
      </c>
      <c r="R638" s="69" t="s">
        <v>35</v>
      </c>
      <c r="S638" s="61">
        <v>29.4</v>
      </c>
      <c r="T638" s="71" t="str">
        <f t="shared" ref="T638:T644" si="179">IF(S638&gt;=27.3,"A1",IF(S638&gt;=24.3,"A2", IF(S638&gt;=21.3,"B1",IF(S638&gt;=18.3,"B2", IF(S638&gt;=15.3,"C1",IF(S638&gt;=12.3,"C2",IF(S638&gt;=9.9,"D",IF(S638&gt;=6.3,"E1",IF(S638&gt;=6.2,"E2")))))))))</f>
        <v>A1</v>
      </c>
      <c r="U638" s="71">
        <f t="shared" ref="U638:U641" si="180">O638+Q638+S638</f>
        <v>48.8</v>
      </c>
      <c r="V638" s="71" t="str">
        <f t="shared" ref="V638:V641" si="181">IF(U638&gt;=45.5,"A1",IF(U638&gt;=40.5,"A2", IF(U638&gt;=35.5,"B1",IF(U638&gt;=30.5,"B2", IF(U638&gt;=25.5,"C1",IF(U638&gt;=20.5,"C2",IF(U638&gt;=16.5,"D",IF(U638&gt;=10.5,"E1",IF(U638&gt;=10.4,"E2")))))))))</f>
        <v>A1</v>
      </c>
      <c r="W638" s="98"/>
      <c r="X638" s="71">
        <f t="shared" si="176"/>
        <v>37.799999999999997</v>
      </c>
      <c r="Y638" s="71" t="str">
        <f t="shared" ref="Y638:Y641" si="182">IF(X638&gt;=36.4,"A1",IF(X638&gt;=32.4,"A2", IF(X638&gt;=28.4,"B1",IF(X638&gt;=24.4,"B2", IF(X638&gt;=20.4,"C1",IF(X638&gt;=16.4,"C2",IF(X638&gt;=13.2,"D",IF(X638&gt;=8.4,"E1",IF(X638&gt;=8.3,"E2")))))))))</f>
        <v>A1</v>
      </c>
      <c r="Z638" s="71">
        <f t="shared" ref="Z638:Z644" si="183">J638+S638</f>
        <v>57.599999999999994</v>
      </c>
      <c r="AA638" s="71" t="str">
        <f t="shared" ref="AA638:AA644" si="184">IF(Z638&gt;=54.5,"A1",IF(Z638&gt;=48.5,"A2", IF(Z638&gt;=42.5,"B1",IF(Z638&gt;=36.5,"B2", IF(Z638&gt;=30.5,"C1",IF(Z638&gt;=24.5,"C2",IF(Z638&gt;=19.8,"D",IF(Z638&gt;=12.6,"E1",IF(Z638&gt;=12.5,"E2")))))))))</f>
        <v>A1</v>
      </c>
      <c r="AB638" s="57">
        <f t="shared" ref="AB638:AB641" si="185">L638+U638</f>
        <v>95.399999999999991</v>
      </c>
      <c r="AC638" s="71" t="str">
        <f t="shared" ref="AC638:AC641" si="186">IF(AB638&gt;=91,"A1",IF(AB638&gt;=81,"A2", IF(AB638&gt;=71,"B1",IF(AB638&gt;=61,"B2", IF(AB638&gt;=51,"C1",IF(AB638&gt;=41,"C2",IF(AB638&gt;=33,"D",IF(AB638&gt;=21,"E1",IF(AB638&gt;=20,"E2")))))))))</f>
        <v>A1</v>
      </c>
      <c r="AD638" s="55">
        <v>10</v>
      </c>
      <c r="AE638" s="5"/>
      <c r="AF638" s="19"/>
      <c r="AG638" s="30"/>
    </row>
    <row r="639" spans="1:33">
      <c r="A639" s="28"/>
      <c r="B639" s="17"/>
      <c r="C639" s="6"/>
      <c r="D639" s="35" t="s">
        <v>16</v>
      </c>
      <c r="E639" s="94"/>
      <c r="F639" s="61">
        <v>8.8000000000000007</v>
      </c>
      <c r="G639" s="61" t="s">
        <v>36</v>
      </c>
      <c r="H639" s="61">
        <v>9.1999999999999993</v>
      </c>
      <c r="I639" s="61" t="s">
        <v>35</v>
      </c>
      <c r="J639" s="61">
        <v>20.399999999999999</v>
      </c>
      <c r="K639" s="61" t="s">
        <v>38</v>
      </c>
      <c r="L639" s="71">
        <f t="shared" si="177"/>
        <v>38.4</v>
      </c>
      <c r="M639" s="71" t="str">
        <f t="shared" si="178"/>
        <v>B1</v>
      </c>
      <c r="N639" s="98"/>
      <c r="O639" s="61">
        <v>9.8000000000000007</v>
      </c>
      <c r="P639" s="69" t="s">
        <v>35</v>
      </c>
      <c r="Q639" s="61">
        <v>10</v>
      </c>
      <c r="R639" s="69" t="s">
        <v>35</v>
      </c>
      <c r="S639" s="61">
        <v>27.6</v>
      </c>
      <c r="T639" s="71" t="str">
        <f t="shared" si="179"/>
        <v>A1</v>
      </c>
      <c r="U639" s="71">
        <f t="shared" si="180"/>
        <v>47.400000000000006</v>
      </c>
      <c r="V639" s="71" t="str">
        <f t="shared" si="181"/>
        <v>A1</v>
      </c>
      <c r="W639" s="98"/>
      <c r="X639" s="71">
        <f t="shared" si="176"/>
        <v>37.799999999999997</v>
      </c>
      <c r="Y639" s="71" t="str">
        <f t="shared" si="182"/>
        <v>A1</v>
      </c>
      <c r="Z639" s="71">
        <f t="shared" si="183"/>
        <v>48</v>
      </c>
      <c r="AA639" s="71" t="str">
        <f t="shared" si="184"/>
        <v>B1</v>
      </c>
      <c r="AB639" s="57">
        <f t="shared" si="185"/>
        <v>85.800000000000011</v>
      </c>
      <c r="AC639" s="71" t="str">
        <f t="shared" si="186"/>
        <v>A2</v>
      </c>
      <c r="AD639" s="55">
        <v>9</v>
      </c>
      <c r="AE639" s="5"/>
      <c r="AF639" s="19"/>
      <c r="AG639" s="30"/>
    </row>
    <row r="640" spans="1:33">
      <c r="A640" s="28"/>
      <c r="B640" s="17"/>
      <c r="C640" s="6"/>
      <c r="D640" s="35" t="s">
        <v>45</v>
      </c>
      <c r="E640" s="94"/>
      <c r="F640" s="61">
        <v>7.8</v>
      </c>
      <c r="G640" s="61" t="s">
        <v>37</v>
      </c>
      <c r="H640" s="61">
        <v>7</v>
      </c>
      <c r="I640" s="61" t="s">
        <v>38</v>
      </c>
      <c r="J640" s="61">
        <v>14.4</v>
      </c>
      <c r="K640" s="61" t="s">
        <v>41</v>
      </c>
      <c r="L640" s="71">
        <f t="shared" si="177"/>
        <v>29.200000000000003</v>
      </c>
      <c r="M640" s="71" t="str">
        <f t="shared" si="178"/>
        <v>C1</v>
      </c>
      <c r="N640" s="98"/>
      <c r="O640" s="61">
        <v>8.4</v>
      </c>
      <c r="P640" s="69" t="s">
        <v>36</v>
      </c>
      <c r="Q640" s="61">
        <v>8.4</v>
      </c>
      <c r="R640" s="69" t="s">
        <v>36</v>
      </c>
      <c r="S640" s="61">
        <v>28.5</v>
      </c>
      <c r="T640" s="71" t="str">
        <f t="shared" si="179"/>
        <v>A1</v>
      </c>
      <c r="U640" s="71">
        <f t="shared" si="180"/>
        <v>45.3</v>
      </c>
      <c r="V640" s="71" t="str">
        <f t="shared" si="181"/>
        <v>A2</v>
      </c>
      <c r="W640" s="98"/>
      <c r="X640" s="71">
        <f t="shared" si="176"/>
        <v>31.6</v>
      </c>
      <c r="Y640" s="71" t="str">
        <f t="shared" si="182"/>
        <v>B1</v>
      </c>
      <c r="Z640" s="71">
        <f t="shared" si="183"/>
        <v>42.9</v>
      </c>
      <c r="AA640" s="71" t="str">
        <f t="shared" si="184"/>
        <v>B1</v>
      </c>
      <c r="AB640" s="57">
        <f t="shared" si="185"/>
        <v>74.5</v>
      </c>
      <c r="AC640" s="71" t="str">
        <f t="shared" si="186"/>
        <v>B1</v>
      </c>
      <c r="AD640" s="55">
        <v>8</v>
      </c>
      <c r="AE640" s="5"/>
      <c r="AF640" s="19"/>
      <c r="AG640" s="30"/>
    </row>
    <row r="641" spans="1:33">
      <c r="A641" s="28"/>
      <c r="B641" s="17"/>
      <c r="C641" s="6"/>
      <c r="D641" s="35" t="s">
        <v>18</v>
      </c>
      <c r="E641" s="94"/>
      <c r="F641" s="61">
        <v>8.1999999999999993</v>
      </c>
      <c r="G641" s="61" t="s">
        <v>36</v>
      </c>
      <c r="H641" s="61">
        <v>7.6</v>
      </c>
      <c r="I641" s="61" t="s">
        <v>37</v>
      </c>
      <c r="J641" s="61">
        <v>27.6</v>
      </c>
      <c r="K641" s="61" t="s">
        <v>35</v>
      </c>
      <c r="L641" s="71">
        <f t="shared" si="177"/>
        <v>43.4</v>
      </c>
      <c r="M641" s="71" t="str">
        <f t="shared" si="178"/>
        <v>A2</v>
      </c>
      <c r="N641" s="98"/>
      <c r="O641" s="61">
        <v>9.1999999999999993</v>
      </c>
      <c r="P641" s="69" t="s">
        <v>35</v>
      </c>
      <c r="Q641" s="61">
        <v>7.8</v>
      </c>
      <c r="R641" s="69" t="s">
        <v>37</v>
      </c>
      <c r="S641" s="61">
        <v>29.4</v>
      </c>
      <c r="T641" s="71" t="str">
        <f t="shared" si="179"/>
        <v>A1</v>
      </c>
      <c r="U641" s="71">
        <f t="shared" si="180"/>
        <v>46.4</v>
      </c>
      <c r="V641" s="71" t="str">
        <f t="shared" si="181"/>
        <v>A1</v>
      </c>
      <c r="W641" s="98"/>
      <c r="X641" s="71">
        <f t="shared" si="176"/>
        <v>32.799999999999997</v>
      </c>
      <c r="Y641" s="71" t="str">
        <f t="shared" si="182"/>
        <v>A2</v>
      </c>
      <c r="Z641" s="71">
        <f t="shared" si="183"/>
        <v>57</v>
      </c>
      <c r="AA641" s="71" t="str">
        <f t="shared" si="184"/>
        <v>A1</v>
      </c>
      <c r="AB641" s="57">
        <f t="shared" si="185"/>
        <v>89.8</v>
      </c>
      <c r="AC641" s="71" t="str">
        <f t="shared" si="186"/>
        <v>A2</v>
      </c>
      <c r="AD641" s="55">
        <v>9</v>
      </c>
      <c r="AE641" s="5"/>
      <c r="AF641" s="19"/>
      <c r="AG641" s="30"/>
    </row>
    <row r="642" spans="1:33">
      <c r="A642" s="28"/>
      <c r="B642" s="17"/>
      <c r="C642" s="6"/>
      <c r="D642" s="35" t="s">
        <v>33</v>
      </c>
      <c r="E642" s="94"/>
      <c r="F642" s="1"/>
      <c r="G642" s="1"/>
      <c r="H642" s="1"/>
      <c r="I642" s="1"/>
      <c r="J642" s="61">
        <v>25.8</v>
      </c>
      <c r="K642" s="61" t="s">
        <v>36</v>
      </c>
      <c r="L642" s="72"/>
      <c r="M642" s="72"/>
      <c r="N642" s="98"/>
      <c r="O642" s="1"/>
      <c r="P642" s="1"/>
      <c r="Q642" s="1"/>
      <c r="R642" s="1"/>
      <c r="S642" s="72">
        <v>27.6</v>
      </c>
      <c r="T642" s="71" t="str">
        <f t="shared" si="179"/>
        <v>A1</v>
      </c>
      <c r="U642" s="71"/>
      <c r="V642" s="71"/>
      <c r="W642" s="98"/>
      <c r="X642" s="71"/>
      <c r="Y642" s="71"/>
      <c r="Z642" s="71">
        <f t="shared" si="183"/>
        <v>53.400000000000006</v>
      </c>
      <c r="AA642" s="71" t="str">
        <f t="shared" si="184"/>
        <v>A2</v>
      </c>
      <c r="AB642" s="57"/>
      <c r="AC642" s="71"/>
      <c r="AD642" s="55"/>
      <c r="AE642" s="5"/>
      <c r="AF642" s="19"/>
      <c r="AG642" s="30"/>
    </row>
    <row r="643" spans="1:33">
      <c r="A643" s="28"/>
      <c r="B643" s="17"/>
      <c r="C643" s="6"/>
      <c r="D643" s="35" t="s">
        <v>19</v>
      </c>
      <c r="E643" s="94"/>
      <c r="F643" s="1"/>
      <c r="G643" s="1"/>
      <c r="H643" s="1"/>
      <c r="I643" s="1"/>
      <c r="J643" s="61">
        <v>22.8</v>
      </c>
      <c r="K643" s="61" t="s">
        <v>37</v>
      </c>
      <c r="L643" s="72"/>
      <c r="M643" s="72"/>
      <c r="N643" s="98"/>
      <c r="O643" s="1"/>
      <c r="P643" s="1"/>
      <c r="Q643" s="1"/>
      <c r="R643" s="1"/>
      <c r="S643" s="72">
        <v>30</v>
      </c>
      <c r="T643" s="71" t="str">
        <f t="shared" si="179"/>
        <v>A1</v>
      </c>
      <c r="U643" s="71"/>
      <c r="V643" s="71"/>
      <c r="W643" s="98"/>
      <c r="X643" s="71"/>
      <c r="Y643" s="71"/>
      <c r="Z643" s="71">
        <f t="shared" si="183"/>
        <v>52.8</v>
      </c>
      <c r="AA643" s="71" t="str">
        <f t="shared" si="184"/>
        <v>A2</v>
      </c>
      <c r="AB643" s="57"/>
      <c r="AC643" s="71"/>
      <c r="AD643" s="4"/>
      <c r="AE643" s="5"/>
      <c r="AF643" s="19"/>
      <c r="AG643" s="30"/>
    </row>
    <row r="644" spans="1:33">
      <c r="A644" s="28"/>
      <c r="B644" s="17"/>
      <c r="C644" s="6"/>
      <c r="D644" s="35" t="s">
        <v>117</v>
      </c>
      <c r="E644" s="94"/>
      <c r="F644" s="1"/>
      <c r="G644" s="1"/>
      <c r="H644" s="1"/>
      <c r="I644" s="68"/>
      <c r="J644" s="68">
        <v>18.600000000000001</v>
      </c>
      <c r="K644" s="68" t="s">
        <v>38</v>
      </c>
      <c r="L644" s="72"/>
      <c r="M644" s="72"/>
      <c r="N644" s="98"/>
      <c r="O644" s="1"/>
      <c r="P644" s="1"/>
      <c r="Q644" s="1"/>
      <c r="R644" s="1"/>
      <c r="S644" s="72">
        <v>28.8</v>
      </c>
      <c r="T644" s="71" t="str">
        <f t="shared" si="179"/>
        <v>A1</v>
      </c>
      <c r="U644" s="71"/>
      <c r="V644" s="71"/>
      <c r="W644" s="98"/>
      <c r="X644" s="71"/>
      <c r="Y644" s="71"/>
      <c r="Z644" s="71">
        <f t="shared" si="183"/>
        <v>47.400000000000006</v>
      </c>
      <c r="AA644" s="71" t="str">
        <f t="shared" si="184"/>
        <v>B1</v>
      </c>
      <c r="AB644" s="57"/>
      <c r="AC644" s="71"/>
      <c r="AD644" s="4"/>
      <c r="AE644" s="5"/>
      <c r="AF644" s="19"/>
      <c r="AG644" s="30"/>
    </row>
    <row r="645" spans="1:33">
      <c r="A645" s="28"/>
      <c r="B645" s="17"/>
      <c r="C645" s="6"/>
      <c r="D645" s="35"/>
      <c r="E645" s="94"/>
      <c r="F645" s="1"/>
      <c r="G645" s="1"/>
      <c r="H645" s="1"/>
      <c r="I645" s="68"/>
      <c r="J645" s="68"/>
      <c r="K645" s="68"/>
      <c r="L645" s="68"/>
      <c r="M645" s="1"/>
      <c r="N645" s="98"/>
      <c r="O645" s="1"/>
      <c r="P645" s="1"/>
      <c r="Q645" s="1"/>
      <c r="R645" s="1"/>
      <c r="S645" s="72"/>
      <c r="T645" s="1"/>
      <c r="U645" s="1"/>
      <c r="V645" s="1"/>
      <c r="W645" s="98"/>
      <c r="X645" s="1"/>
      <c r="Y645" s="1"/>
      <c r="Z645" s="1"/>
      <c r="AA645" s="1"/>
      <c r="AB645" s="1"/>
      <c r="AC645" s="1"/>
      <c r="AD645" s="4"/>
      <c r="AE645" s="5"/>
      <c r="AF645" s="19"/>
      <c r="AG645" s="30"/>
    </row>
    <row r="646" spans="1:33">
      <c r="A646" s="28"/>
      <c r="B646" s="17"/>
      <c r="C646" s="6"/>
      <c r="D646" s="104" t="s">
        <v>20</v>
      </c>
      <c r="E646" s="94"/>
      <c r="F646" s="106" t="s">
        <v>143</v>
      </c>
      <c r="G646" s="107"/>
      <c r="H646" s="110"/>
      <c r="I646" s="110"/>
      <c r="J646" s="110"/>
      <c r="K646" s="110"/>
      <c r="L646" s="110"/>
      <c r="M646" s="110"/>
      <c r="N646" s="98"/>
      <c r="O646" s="106" t="s">
        <v>121</v>
      </c>
      <c r="P646" s="107"/>
      <c r="Q646" s="110"/>
      <c r="R646" s="110"/>
      <c r="S646" s="110"/>
      <c r="T646" s="110"/>
      <c r="U646" s="110"/>
      <c r="V646" s="110"/>
      <c r="W646" s="98"/>
      <c r="X646" s="110"/>
      <c r="Y646" s="110"/>
      <c r="Z646" s="110"/>
      <c r="AA646" s="110"/>
      <c r="AB646" s="112"/>
      <c r="AC646" s="113"/>
      <c r="AD646" s="116"/>
      <c r="AE646" s="5"/>
      <c r="AF646" s="19"/>
      <c r="AG646" s="30"/>
    </row>
    <row r="647" spans="1:33" ht="15.75" thickBot="1">
      <c r="A647" s="28"/>
      <c r="B647" s="17"/>
      <c r="C647" s="6"/>
      <c r="D647" s="105"/>
      <c r="E647" s="95"/>
      <c r="F647" s="108"/>
      <c r="G647" s="109"/>
      <c r="H647" s="111"/>
      <c r="I647" s="111"/>
      <c r="J647" s="111"/>
      <c r="K647" s="111"/>
      <c r="L647" s="111"/>
      <c r="M647" s="111"/>
      <c r="N647" s="99"/>
      <c r="O647" s="108"/>
      <c r="P647" s="109"/>
      <c r="Q647" s="111"/>
      <c r="R647" s="111"/>
      <c r="S647" s="111"/>
      <c r="T647" s="111"/>
      <c r="U647" s="111"/>
      <c r="V647" s="111"/>
      <c r="W647" s="99"/>
      <c r="X647" s="111"/>
      <c r="Y647" s="111"/>
      <c r="Z647" s="111"/>
      <c r="AA647" s="111"/>
      <c r="AB647" s="114"/>
      <c r="AC647" s="115"/>
      <c r="AD647" s="117"/>
      <c r="AE647" s="5"/>
      <c r="AF647" s="19"/>
      <c r="AG647" s="30"/>
    </row>
    <row r="648" spans="1:33" ht="15.75" thickBot="1">
      <c r="A648" s="28"/>
      <c r="B648" s="17"/>
      <c r="C648" s="7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12"/>
      <c r="AF648" s="19"/>
      <c r="AG648" s="30"/>
    </row>
    <row r="649" spans="1:33">
      <c r="A649" s="28"/>
      <c r="B649" s="17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  <c r="AD649" s="18"/>
      <c r="AE649" s="18"/>
      <c r="AF649" s="19"/>
      <c r="AG649" s="30"/>
    </row>
    <row r="650" spans="1:33">
      <c r="A650" s="28"/>
      <c r="B650" s="17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  <c r="AD650" s="18"/>
      <c r="AE650" s="18"/>
      <c r="AF650" s="19"/>
      <c r="AG650" s="30"/>
    </row>
    <row r="651" spans="1:33">
      <c r="A651" s="28"/>
      <c r="B651" s="17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79" t="s">
        <v>135</v>
      </c>
      <c r="S651" s="79"/>
      <c r="T651" s="79"/>
      <c r="U651" s="79"/>
      <c r="V651" s="79"/>
      <c r="W651" s="18"/>
      <c r="X651" s="18"/>
      <c r="Y651" s="18"/>
      <c r="Z651" s="79"/>
      <c r="AA651" s="79"/>
      <c r="AB651" s="79"/>
      <c r="AC651" s="22"/>
      <c r="AD651" s="80"/>
      <c r="AE651" s="80"/>
      <c r="AF651" s="81"/>
      <c r="AG651" s="30"/>
    </row>
    <row r="652" spans="1:33">
      <c r="A652" s="28"/>
      <c r="B652" s="17"/>
      <c r="C652" s="18"/>
      <c r="D652" s="82" t="s">
        <v>26</v>
      </c>
      <c r="E652" s="82"/>
      <c r="F652" s="82"/>
      <c r="G652" s="82"/>
      <c r="H652" s="18"/>
      <c r="I652" s="82" t="s">
        <v>26</v>
      </c>
      <c r="J652" s="82"/>
      <c r="K652" s="82"/>
      <c r="L652" s="82"/>
      <c r="M652" s="82"/>
      <c r="N652" s="18"/>
      <c r="O652" s="18"/>
      <c r="P652" s="18"/>
      <c r="Q652" s="18"/>
      <c r="R652" s="82" t="s">
        <v>27</v>
      </c>
      <c r="S652" s="82"/>
      <c r="T652" s="82"/>
      <c r="U652" s="82"/>
      <c r="V652" s="82"/>
      <c r="W652" s="18"/>
      <c r="X652" s="18"/>
      <c r="Y652" s="18"/>
      <c r="Z652" s="83" t="s">
        <v>27</v>
      </c>
      <c r="AA652" s="83"/>
      <c r="AB652" s="83"/>
      <c r="AC652" s="83"/>
      <c r="AD652" s="18"/>
      <c r="AE652" s="18"/>
      <c r="AF652" s="19"/>
      <c r="AG652" s="30"/>
    </row>
    <row r="653" spans="1:33">
      <c r="A653" s="28"/>
      <c r="B653" s="17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  <c r="AD653" s="18"/>
      <c r="AE653" s="18"/>
      <c r="AF653" s="19"/>
      <c r="AG653" s="30"/>
    </row>
    <row r="654" spans="1:33">
      <c r="A654" s="28"/>
      <c r="B654" s="17"/>
      <c r="C654" s="18"/>
      <c r="D654" s="22" t="s">
        <v>29</v>
      </c>
      <c r="E654" s="22"/>
      <c r="F654" s="22"/>
      <c r="G654" s="22"/>
      <c r="H654" s="22"/>
      <c r="I654" s="80" t="s">
        <v>24</v>
      </c>
      <c r="J654" s="80"/>
      <c r="K654" s="80"/>
      <c r="L654" s="80"/>
      <c r="M654" s="80"/>
      <c r="N654" s="80"/>
      <c r="O654" s="80"/>
      <c r="P654" s="22"/>
      <c r="Q654" s="22"/>
      <c r="R654" s="79" t="s">
        <v>23</v>
      </c>
      <c r="S654" s="79"/>
      <c r="T654" s="79"/>
      <c r="U654" s="79"/>
      <c r="V654" s="79"/>
      <c r="W654" s="79"/>
      <c r="X654" s="22"/>
      <c r="Y654" s="79" t="s">
        <v>25</v>
      </c>
      <c r="Z654" s="79"/>
      <c r="AA654" s="79"/>
      <c r="AB654" s="79"/>
      <c r="AC654" s="79"/>
      <c r="AD654" s="79"/>
      <c r="AE654" s="18"/>
      <c r="AF654" s="19"/>
      <c r="AG654" s="30"/>
    </row>
    <row r="655" spans="1:33" ht="15.75" thickBot="1">
      <c r="A655" s="28"/>
      <c r="B655" s="23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  <c r="AA655" s="24"/>
      <c r="AB655" s="24"/>
      <c r="AC655" s="24"/>
      <c r="AD655" s="24"/>
      <c r="AE655" s="24"/>
      <c r="AF655" s="25"/>
      <c r="AG655" s="30"/>
    </row>
    <row r="656" spans="1:33" ht="15.75" thickBot="1">
      <c r="A656" s="84"/>
      <c r="B656" s="85"/>
      <c r="C656" s="85"/>
      <c r="D656" s="85"/>
      <c r="E656" s="85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  <c r="T656" s="85"/>
      <c r="U656" s="85"/>
      <c r="V656" s="85"/>
      <c r="W656" s="85"/>
      <c r="X656" s="85"/>
      <c r="Y656" s="85"/>
      <c r="Z656" s="85"/>
      <c r="AA656" s="85"/>
      <c r="AB656" s="85"/>
      <c r="AC656" s="85"/>
      <c r="AD656" s="85"/>
      <c r="AE656" s="85"/>
      <c r="AF656" s="85"/>
      <c r="AG656" s="86"/>
    </row>
    <row r="662" spans="1:33" ht="15.75" thickBot="1"/>
    <row r="663" spans="1:33" ht="15.75" thickBot="1">
      <c r="A663" s="27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6"/>
      <c r="AE663" s="26"/>
      <c r="AF663" s="26"/>
      <c r="AG663" s="29"/>
    </row>
    <row r="664" spans="1:33" ht="24">
      <c r="A664" s="28"/>
      <c r="B664" s="14"/>
      <c r="C664" s="15"/>
      <c r="D664" s="87" t="s">
        <v>0</v>
      </c>
      <c r="E664" s="87"/>
      <c r="F664" s="87"/>
      <c r="G664" s="87"/>
      <c r="H664" s="87"/>
      <c r="I664" s="87"/>
      <c r="J664" s="87"/>
      <c r="K664" s="87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87"/>
      <c r="AC664" s="87"/>
      <c r="AD664" s="87"/>
      <c r="AE664" s="15"/>
      <c r="AF664" s="16"/>
      <c r="AG664" s="30"/>
    </row>
    <row r="665" spans="1:33" ht="22.5">
      <c r="A665" s="28"/>
      <c r="B665" s="17"/>
      <c r="C665" s="18"/>
      <c r="D665" s="88" t="s">
        <v>28</v>
      </c>
      <c r="E665" s="88"/>
      <c r="F665" s="88"/>
      <c r="G665" s="88"/>
      <c r="H665" s="88"/>
      <c r="I665" s="88"/>
      <c r="J665" s="88"/>
      <c r="K665" s="88"/>
      <c r="L665" s="88"/>
      <c r="M665" s="88"/>
      <c r="N665" s="88"/>
      <c r="O665" s="88"/>
      <c r="P665" s="88"/>
      <c r="Q665" s="88"/>
      <c r="R665" s="88"/>
      <c r="S665" s="88"/>
      <c r="T665" s="88"/>
      <c r="U665" s="88"/>
      <c r="V665" s="88"/>
      <c r="W665" s="88"/>
      <c r="X665" s="88"/>
      <c r="Y665" s="88"/>
      <c r="Z665" s="88"/>
      <c r="AA665" s="88"/>
      <c r="AB665" s="88"/>
      <c r="AC665" s="88"/>
      <c r="AD665" s="88"/>
      <c r="AE665" s="18"/>
      <c r="AF665" s="19"/>
      <c r="AG665" s="30"/>
    </row>
    <row r="666" spans="1:33" ht="15.75">
      <c r="A666" s="28"/>
      <c r="B666" s="17"/>
      <c r="C666" s="18"/>
      <c r="D666" s="89" t="s">
        <v>119</v>
      </c>
      <c r="E666" s="89"/>
      <c r="F666" s="89"/>
      <c r="G666" s="89"/>
      <c r="H666" s="89"/>
      <c r="I666" s="89"/>
      <c r="J666" s="89"/>
      <c r="K666" s="89"/>
      <c r="L666" s="89"/>
      <c r="M666" s="89"/>
      <c r="N666" s="89"/>
      <c r="O666" s="89"/>
      <c r="P666" s="89"/>
      <c r="Q666" s="89"/>
      <c r="R666" s="89"/>
      <c r="S666" s="89"/>
      <c r="T666" s="89"/>
      <c r="U666" s="89"/>
      <c r="V666" s="89"/>
      <c r="W666" s="89"/>
      <c r="X666" s="89"/>
      <c r="Y666" s="89"/>
      <c r="Z666" s="89"/>
      <c r="AA666" s="89"/>
      <c r="AB666" s="89"/>
      <c r="AC666" s="89"/>
      <c r="AD666" s="89"/>
      <c r="AE666" s="18"/>
      <c r="AF666" s="19"/>
      <c r="AG666" s="30"/>
    </row>
    <row r="667" spans="1:33">
      <c r="A667" s="28"/>
      <c r="B667" s="17"/>
      <c r="C667" s="18"/>
      <c r="D667" s="60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60"/>
      <c r="Q667" s="60"/>
      <c r="R667" s="60"/>
      <c r="S667" s="60"/>
      <c r="T667" s="60"/>
      <c r="U667" s="60"/>
      <c r="V667" s="60"/>
      <c r="W667" s="60"/>
      <c r="X667" s="60"/>
      <c r="Y667" s="60"/>
      <c r="Z667" s="60"/>
      <c r="AA667" s="60"/>
      <c r="AB667" s="60"/>
      <c r="AC667" s="60"/>
      <c r="AD667" s="60"/>
      <c r="AE667" s="18"/>
      <c r="AF667" s="19"/>
      <c r="AG667" s="30"/>
    </row>
    <row r="668" spans="1:33" ht="15.75">
      <c r="A668" s="28"/>
      <c r="B668" s="17"/>
      <c r="C668" s="18"/>
      <c r="D668" s="89" t="s">
        <v>183</v>
      </c>
      <c r="E668" s="89"/>
      <c r="F668" s="89"/>
      <c r="G668" s="89"/>
      <c r="H668" s="89"/>
      <c r="I668" s="89"/>
      <c r="J668" s="89"/>
      <c r="K668" s="89"/>
      <c r="L668" s="89"/>
      <c r="M668" s="89"/>
      <c r="N668" s="89"/>
      <c r="O668" s="89"/>
      <c r="P668" s="89"/>
      <c r="Q668" s="89"/>
      <c r="R668" s="89"/>
      <c r="S668" s="89"/>
      <c r="T668" s="89"/>
      <c r="U668" s="89"/>
      <c r="V668" s="89"/>
      <c r="W668" s="89"/>
      <c r="X668" s="89"/>
      <c r="Y668" s="89"/>
      <c r="Z668" s="89"/>
      <c r="AA668" s="89"/>
      <c r="AB668" s="89"/>
      <c r="AC668" s="89"/>
      <c r="AD668" s="89"/>
      <c r="AE668" s="18"/>
      <c r="AF668" s="19"/>
      <c r="AG668" s="30"/>
    </row>
    <row r="669" spans="1:33">
      <c r="A669" s="28"/>
      <c r="B669" s="17"/>
      <c r="C669" s="18"/>
      <c r="D669" s="60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60"/>
      <c r="Q669" s="60"/>
      <c r="R669" s="60"/>
      <c r="S669" s="60"/>
      <c r="T669" s="60"/>
      <c r="U669" s="60"/>
      <c r="V669" s="60"/>
      <c r="W669" s="60"/>
      <c r="X669" s="60"/>
      <c r="Y669" s="60"/>
      <c r="Z669" s="60"/>
      <c r="AA669" s="60"/>
      <c r="AB669" s="60"/>
      <c r="AC669" s="60"/>
      <c r="AD669" s="60"/>
      <c r="AE669" s="18"/>
      <c r="AF669" s="19"/>
      <c r="AG669" s="30"/>
    </row>
    <row r="670" spans="1:33" ht="15.75">
      <c r="A670" s="28"/>
      <c r="B670" s="17"/>
      <c r="C670" s="18"/>
      <c r="D670" s="89" t="s">
        <v>182</v>
      </c>
      <c r="E670" s="89"/>
      <c r="F670" s="89"/>
      <c r="G670" s="89"/>
      <c r="H670" s="89"/>
      <c r="I670" s="89"/>
      <c r="J670" s="89"/>
      <c r="K670" s="89"/>
      <c r="L670" s="89"/>
      <c r="M670" s="89"/>
      <c r="N670" s="89"/>
      <c r="O670" s="89"/>
      <c r="P670" s="89"/>
      <c r="Q670" s="89"/>
      <c r="R670" s="89"/>
      <c r="S670" s="89"/>
      <c r="T670" s="89"/>
      <c r="U670" s="89"/>
      <c r="V670" s="89"/>
      <c r="W670" s="89"/>
      <c r="X670" s="89"/>
      <c r="Y670" s="89"/>
      <c r="Z670" s="89"/>
      <c r="AA670" s="89"/>
      <c r="AB670" s="89"/>
      <c r="AC670" s="89"/>
      <c r="AD670" s="89"/>
      <c r="AE670" s="18"/>
      <c r="AF670" s="19"/>
      <c r="AG670" s="30"/>
    </row>
    <row r="671" spans="1:33" ht="16.5" thickBot="1">
      <c r="A671" s="28"/>
      <c r="B671" s="17"/>
      <c r="C671" s="18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18"/>
      <c r="AF671" s="19"/>
      <c r="AG671" s="30"/>
    </row>
    <row r="672" spans="1:33" ht="15.75" thickBot="1">
      <c r="A672" s="28"/>
      <c r="B672" s="17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1"/>
      <c r="AF672" s="19"/>
      <c r="AG672" s="30"/>
    </row>
    <row r="673" spans="1:33">
      <c r="A673" s="28"/>
      <c r="B673" s="17"/>
      <c r="C673" s="6"/>
      <c r="D673" s="90" t="s">
        <v>1</v>
      </c>
      <c r="E673" s="93"/>
      <c r="F673" s="96" t="s">
        <v>22</v>
      </c>
      <c r="G673" s="96"/>
      <c r="H673" s="96"/>
      <c r="I673" s="96"/>
      <c r="J673" s="96"/>
      <c r="K673" s="96"/>
      <c r="L673" s="96"/>
      <c r="M673" s="96"/>
      <c r="N673" s="97"/>
      <c r="O673" s="96" t="s">
        <v>2</v>
      </c>
      <c r="P673" s="96"/>
      <c r="Q673" s="96"/>
      <c r="R673" s="96"/>
      <c r="S673" s="96"/>
      <c r="T673" s="96"/>
      <c r="U673" s="96"/>
      <c r="V673" s="96"/>
      <c r="W673" s="97"/>
      <c r="X673" s="96" t="s">
        <v>3</v>
      </c>
      <c r="Y673" s="96"/>
      <c r="Z673" s="96"/>
      <c r="AA673" s="96"/>
      <c r="AB673" s="96"/>
      <c r="AC673" s="96"/>
      <c r="AD673" s="100"/>
      <c r="AE673" s="5"/>
      <c r="AF673" s="19"/>
      <c r="AG673" s="30"/>
    </row>
    <row r="674" spans="1:33">
      <c r="A674" s="28"/>
      <c r="B674" s="17"/>
      <c r="C674" s="6"/>
      <c r="D674" s="91"/>
      <c r="E674" s="94"/>
      <c r="F674" s="101" t="s">
        <v>4</v>
      </c>
      <c r="G674" s="101"/>
      <c r="H674" s="101" t="s">
        <v>5</v>
      </c>
      <c r="I674" s="101"/>
      <c r="J674" s="101" t="s">
        <v>32</v>
      </c>
      <c r="K674" s="101"/>
      <c r="L674" s="101" t="s">
        <v>7</v>
      </c>
      <c r="M674" s="101"/>
      <c r="N674" s="98"/>
      <c r="O674" s="101" t="s">
        <v>8</v>
      </c>
      <c r="P674" s="101"/>
      <c r="Q674" s="101" t="s">
        <v>9</v>
      </c>
      <c r="R674" s="101"/>
      <c r="S674" s="101" t="s">
        <v>10</v>
      </c>
      <c r="T674" s="101"/>
      <c r="U674" s="101" t="s">
        <v>7</v>
      </c>
      <c r="V674" s="101"/>
      <c r="W674" s="98"/>
      <c r="X674" s="101" t="s">
        <v>11</v>
      </c>
      <c r="Y674" s="101"/>
      <c r="Z674" s="101" t="s">
        <v>6</v>
      </c>
      <c r="AA674" s="101"/>
      <c r="AB674" s="101" t="s">
        <v>12</v>
      </c>
      <c r="AC674" s="101"/>
      <c r="AD674" s="102" t="s">
        <v>21</v>
      </c>
      <c r="AE674" s="5"/>
      <c r="AF674" s="19"/>
      <c r="AG674" s="30"/>
    </row>
    <row r="675" spans="1:33">
      <c r="A675" s="28"/>
      <c r="B675" s="17"/>
      <c r="C675" s="6"/>
      <c r="D675" s="92"/>
      <c r="E675" s="94"/>
      <c r="F675" s="2">
        <v>0.1</v>
      </c>
      <c r="G675" s="61" t="s">
        <v>13</v>
      </c>
      <c r="H675" s="2">
        <v>0.1</v>
      </c>
      <c r="I675" s="61" t="s">
        <v>13</v>
      </c>
      <c r="J675" s="2">
        <v>0.3</v>
      </c>
      <c r="K675" s="61" t="s">
        <v>13</v>
      </c>
      <c r="L675" s="2">
        <v>0.5</v>
      </c>
      <c r="M675" s="61" t="s">
        <v>13</v>
      </c>
      <c r="N675" s="98"/>
      <c r="O675" s="2">
        <v>0.1</v>
      </c>
      <c r="P675" s="61" t="s">
        <v>13</v>
      </c>
      <c r="Q675" s="2">
        <v>0.1</v>
      </c>
      <c r="R675" s="61" t="s">
        <v>13</v>
      </c>
      <c r="S675" s="2">
        <v>0.3</v>
      </c>
      <c r="T675" s="61" t="s">
        <v>13</v>
      </c>
      <c r="U675" s="2">
        <v>0.5</v>
      </c>
      <c r="V675" s="61" t="s">
        <v>13</v>
      </c>
      <c r="W675" s="98"/>
      <c r="X675" s="2">
        <v>0.4</v>
      </c>
      <c r="Y675" s="61" t="s">
        <v>13</v>
      </c>
      <c r="Z675" s="2">
        <v>0.6</v>
      </c>
      <c r="AA675" s="61" t="s">
        <v>13</v>
      </c>
      <c r="AB675" s="2">
        <v>1</v>
      </c>
      <c r="AC675" s="61" t="s">
        <v>13</v>
      </c>
      <c r="AD675" s="103"/>
      <c r="AE675" s="5"/>
      <c r="AF675" s="19"/>
      <c r="AG675" s="30"/>
    </row>
    <row r="676" spans="1:33">
      <c r="A676" s="28"/>
      <c r="B676" s="17"/>
      <c r="C676" s="6"/>
      <c r="D676" s="35" t="s">
        <v>14</v>
      </c>
      <c r="E676" s="94"/>
      <c r="F676" s="61">
        <v>8</v>
      </c>
      <c r="G676" s="61" t="s">
        <v>37</v>
      </c>
      <c r="H676" s="61">
        <v>7</v>
      </c>
      <c r="I676" s="61" t="s">
        <v>38</v>
      </c>
      <c r="J676" s="61">
        <v>26.7</v>
      </c>
      <c r="K676" s="61" t="s">
        <v>36</v>
      </c>
      <c r="L676" s="71">
        <f>F676+H676+J676</f>
        <v>41.7</v>
      </c>
      <c r="M676" s="71" t="str">
        <f>IF(L676&gt;=45.5,"A1",IF(L676&gt;=40.5,"A2", IF(L676&gt;=35.5,"B1",IF(L676&gt;=30.5,"B2", IF(L676&gt;=25.5,"C1",IF(L676&gt;=20.5,"C2",IF(L676&gt;=16.5,"D",IF(L676&gt;=10.5,"E1",IF(L676&gt;=10.4,"E2")))))))))</f>
        <v>A2</v>
      </c>
      <c r="N676" s="98"/>
      <c r="O676" s="61">
        <v>8.4</v>
      </c>
      <c r="P676" s="69" t="s">
        <v>36</v>
      </c>
      <c r="Q676" s="61">
        <v>7.6</v>
      </c>
      <c r="R676" s="69" t="s">
        <v>37</v>
      </c>
      <c r="S676" s="61">
        <v>25.2</v>
      </c>
      <c r="T676" s="71" t="str">
        <f>IF(S676&gt;=27.3,"A1",IF(S676&gt;=24.3,"A2", IF(S676&gt;=21.3,"B1",IF(S676&gt;=18.3,"B2", IF(S676&gt;=15.3,"C1",IF(S676&gt;=12.3,"C2",IF(S676&gt;=9.9,"D",IF(S676&gt;=6.3,"E1",IF(S676&gt;=6.2,"E2")))))))))</f>
        <v>A2</v>
      </c>
      <c r="U676" s="71">
        <f>O676+Q676+S676</f>
        <v>41.2</v>
      </c>
      <c r="V676" s="71" t="str">
        <f>IF(U676&gt;=45.5,"A1",IF(U676&gt;=40.5,"A2", IF(U676&gt;=35.5,"B1",IF(U676&gt;=30.5,"B2", IF(U676&gt;=25.5,"C1",IF(U676&gt;=20.5,"C2",IF(U676&gt;=16.5,"D",IF(U676&gt;=10.5,"E1",IF(U676&gt;=10.4,"E2")))))))))</f>
        <v>A2</v>
      </c>
      <c r="W676" s="98"/>
      <c r="X676" s="71">
        <f t="shared" ref="X676:X680" si="187">SUM(F676,H676,O676,Q676)</f>
        <v>31</v>
      </c>
      <c r="Y676" s="71" t="str">
        <f>IF(X676&gt;=36.4,"A1",IF(X676&gt;=32.4,"A2", IF(X676&gt;=28.4,"B1",IF(X676&gt;=24.4,"B2", IF(X676&gt;=20.4,"C1",IF(X676&gt;=16.4,"C2",IF(X676&gt;=13.2,"D",IF(X676&gt;=8.4,"E1",IF(X676&gt;=8.3,"E2")))))))))</f>
        <v>B1</v>
      </c>
      <c r="Z676" s="71">
        <f>J676+S676</f>
        <v>51.9</v>
      </c>
      <c r="AA676" s="71" t="str">
        <f>IF(Z676&gt;=54.5,"A1",IF(Z676&gt;=48.5,"A2", IF(Z676&gt;=42.5,"B1",IF(Z676&gt;=36.5,"B2", IF(Z676&gt;=30.5,"C1",IF(Z676&gt;=24.5,"C2",IF(Z676&gt;=19.8,"D",IF(Z676&gt;=12.6,"E1",IF(Z676&gt;=12.5,"E2")))))))))</f>
        <v>A2</v>
      </c>
      <c r="AB676" s="57">
        <f>L676+U676</f>
        <v>82.9</v>
      </c>
      <c r="AC676" s="71" t="str">
        <f>IF(AB676&gt;=91,"A1",IF(AB676&gt;=81,"A2", IF(AB676&gt;=71,"B1",IF(AB676&gt;=61,"B2", IF(AB676&gt;=51,"C1",IF(AB676&gt;=41,"C2",IF(AB676&gt;=33,"D",IF(AB676&gt;=21,"E1",IF(AB676&gt;=20,"E2")))))))))</f>
        <v>A2</v>
      </c>
      <c r="AD676" s="55">
        <v>9</v>
      </c>
      <c r="AE676" s="5"/>
      <c r="AF676" s="19"/>
      <c r="AG676" s="30"/>
    </row>
    <row r="677" spans="1:33">
      <c r="A677" s="28"/>
      <c r="B677" s="17"/>
      <c r="C677" s="6"/>
      <c r="D677" s="35" t="s">
        <v>15</v>
      </c>
      <c r="E677" s="94"/>
      <c r="F677" s="61">
        <v>7.9</v>
      </c>
      <c r="G677" s="61" t="s">
        <v>37</v>
      </c>
      <c r="H677" s="61">
        <v>8.6999999999999993</v>
      </c>
      <c r="I677" s="61" t="s">
        <v>36</v>
      </c>
      <c r="J677" s="61">
        <v>19.5</v>
      </c>
      <c r="K677" s="61" t="s">
        <v>38</v>
      </c>
      <c r="L677" s="71">
        <f t="shared" ref="L677:L680" si="188">F677+H677+J677</f>
        <v>36.1</v>
      </c>
      <c r="M677" s="71" t="str">
        <f t="shared" ref="M677:M680" si="189">IF(L677&gt;=45.5,"A1",IF(L677&gt;=40.5,"A2", IF(L677&gt;=35.5,"B1",IF(L677&gt;=30.5,"B2", IF(L677&gt;=25.5,"C1",IF(L677&gt;=20.5,"C2",IF(L677&gt;=16.5,"D",IF(L677&gt;=10.5,"E1",IF(L677&gt;=10.4,"E2")))))))))</f>
        <v>B1</v>
      </c>
      <c r="N677" s="98"/>
      <c r="O677" s="61">
        <v>9.1999999999999993</v>
      </c>
      <c r="P677" s="69" t="s">
        <v>35</v>
      </c>
      <c r="Q677" s="61">
        <v>9.4</v>
      </c>
      <c r="R677" s="69" t="s">
        <v>35</v>
      </c>
      <c r="S677" s="61">
        <v>24.3</v>
      </c>
      <c r="T677" s="71" t="str">
        <f t="shared" ref="T677:T683" si="190">IF(S677&gt;=27.3,"A1",IF(S677&gt;=24.3,"A2", IF(S677&gt;=21.3,"B1",IF(S677&gt;=18.3,"B2", IF(S677&gt;=15.3,"C1",IF(S677&gt;=12.3,"C2",IF(S677&gt;=9.9,"D",IF(S677&gt;=6.3,"E1",IF(S677&gt;=6.2,"E2")))))))))</f>
        <v>A2</v>
      </c>
      <c r="U677" s="71">
        <f t="shared" ref="U677:U680" si="191">O677+Q677+S677</f>
        <v>42.900000000000006</v>
      </c>
      <c r="V677" s="71" t="str">
        <f t="shared" ref="V677:V680" si="192">IF(U677&gt;=45.5,"A1",IF(U677&gt;=40.5,"A2", IF(U677&gt;=35.5,"B1",IF(U677&gt;=30.5,"B2", IF(U677&gt;=25.5,"C1",IF(U677&gt;=20.5,"C2",IF(U677&gt;=16.5,"D",IF(U677&gt;=10.5,"E1",IF(U677&gt;=10.4,"E2")))))))))</f>
        <v>A2</v>
      </c>
      <c r="W677" s="98"/>
      <c r="X677" s="71">
        <f t="shared" si="187"/>
        <v>35.200000000000003</v>
      </c>
      <c r="Y677" s="71" t="str">
        <f t="shared" ref="Y677:Y680" si="193">IF(X677&gt;=36.4,"A1",IF(X677&gt;=32.4,"A2", IF(X677&gt;=28.4,"B1",IF(X677&gt;=24.4,"B2", IF(X677&gt;=20.4,"C1",IF(X677&gt;=16.4,"C2",IF(X677&gt;=13.2,"D",IF(X677&gt;=8.4,"E1",IF(X677&gt;=8.3,"E2")))))))))</f>
        <v>A2</v>
      </c>
      <c r="Z677" s="71">
        <f t="shared" ref="Z677:Z683" si="194">J677+S677</f>
        <v>43.8</v>
      </c>
      <c r="AA677" s="71" t="str">
        <f t="shared" ref="AA677:AA683" si="195">IF(Z677&gt;=54.5,"A1",IF(Z677&gt;=48.5,"A2", IF(Z677&gt;=42.5,"B1",IF(Z677&gt;=36.5,"B2", IF(Z677&gt;=30.5,"C1",IF(Z677&gt;=24.5,"C2",IF(Z677&gt;=19.8,"D",IF(Z677&gt;=12.6,"E1",IF(Z677&gt;=12.5,"E2")))))))))</f>
        <v>B1</v>
      </c>
      <c r="AB677" s="57">
        <f t="shared" ref="AB677:AB680" si="196">L677+U677</f>
        <v>79</v>
      </c>
      <c r="AC677" s="71" t="str">
        <f t="shared" ref="AC677:AC680" si="197">IF(AB677&gt;=91,"A1",IF(AB677&gt;=81,"A2", IF(AB677&gt;=71,"B1",IF(AB677&gt;=61,"B2", IF(AB677&gt;=51,"C1",IF(AB677&gt;=41,"C2",IF(AB677&gt;=33,"D",IF(AB677&gt;=21,"E1",IF(AB677&gt;=20,"E2")))))))))</f>
        <v>B1</v>
      </c>
      <c r="AD677" s="55">
        <v>8</v>
      </c>
      <c r="AE677" s="5"/>
      <c r="AF677" s="19"/>
      <c r="AG677" s="30"/>
    </row>
    <row r="678" spans="1:33">
      <c r="A678" s="28"/>
      <c r="B678" s="17"/>
      <c r="C678" s="6"/>
      <c r="D678" s="35" t="s">
        <v>16</v>
      </c>
      <c r="E678" s="94"/>
      <c r="F678" s="61">
        <v>9.8000000000000007</v>
      </c>
      <c r="G678" s="61" t="s">
        <v>35</v>
      </c>
      <c r="H678" s="61">
        <v>10</v>
      </c>
      <c r="I678" s="61" t="s">
        <v>35</v>
      </c>
      <c r="J678" s="61">
        <v>27.9</v>
      </c>
      <c r="K678" s="61" t="s">
        <v>35</v>
      </c>
      <c r="L678" s="71">
        <f t="shared" si="188"/>
        <v>47.7</v>
      </c>
      <c r="M678" s="71" t="str">
        <f t="shared" si="189"/>
        <v>A1</v>
      </c>
      <c r="N678" s="98"/>
      <c r="O678" s="61">
        <v>9.6</v>
      </c>
      <c r="P678" s="69" t="s">
        <v>35</v>
      </c>
      <c r="Q678" s="61">
        <v>9.6</v>
      </c>
      <c r="R678" s="69" t="s">
        <v>35</v>
      </c>
      <c r="S678" s="61">
        <v>29.7</v>
      </c>
      <c r="T678" s="71" t="str">
        <f t="shared" si="190"/>
        <v>A1</v>
      </c>
      <c r="U678" s="71">
        <f t="shared" si="191"/>
        <v>48.9</v>
      </c>
      <c r="V678" s="71" t="str">
        <f t="shared" si="192"/>
        <v>A1</v>
      </c>
      <c r="W678" s="98"/>
      <c r="X678" s="71">
        <f t="shared" si="187"/>
        <v>39</v>
      </c>
      <c r="Y678" s="71" t="str">
        <f t="shared" si="193"/>
        <v>A1</v>
      </c>
      <c r="Z678" s="71">
        <f t="shared" si="194"/>
        <v>57.599999999999994</v>
      </c>
      <c r="AA678" s="71" t="str">
        <f t="shared" si="195"/>
        <v>A1</v>
      </c>
      <c r="AB678" s="57">
        <f t="shared" si="196"/>
        <v>96.6</v>
      </c>
      <c r="AC678" s="71" t="str">
        <f t="shared" si="197"/>
        <v>A1</v>
      </c>
      <c r="AD678" s="55">
        <v>10</v>
      </c>
      <c r="AE678" s="5"/>
      <c r="AF678" s="19"/>
      <c r="AG678" s="30"/>
    </row>
    <row r="679" spans="1:33">
      <c r="A679" s="28"/>
      <c r="B679" s="17"/>
      <c r="C679" s="6"/>
      <c r="D679" s="35" t="s">
        <v>45</v>
      </c>
      <c r="E679" s="94"/>
      <c r="F679" s="61">
        <v>8</v>
      </c>
      <c r="G679" s="61" t="s">
        <v>37</v>
      </c>
      <c r="H679" s="61">
        <v>9</v>
      </c>
      <c r="I679" s="61" t="s">
        <v>36</v>
      </c>
      <c r="J679" s="61">
        <v>23.4</v>
      </c>
      <c r="K679" s="61" t="s">
        <v>37</v>
      </c>
      <c r="L679" s="71">
        <f t="shared" si="188"/>
        <v>40.4</v>
      </c>
      <c r="M679" s="71" t="str">
        <f t="shared" si="189"/>
        <v>B1</v>
      </c>
      <c r="N679" s="98"/>
      <c r="O679" s="61">
        <v>8.6</v>
      </c>
      <c r="P679" s="69" t="s">
        <v>36</v>
      </c>
      <c r="Q679" s="61">
        <v>7.6</v>
      </c>
      <c r="R679" s="69" t="s">
        <v>37</v>
      </c>
      <c r="S679" s="61">
        <v>28.2</v>
      </c>
      <c r="T679" s="71" t="str">
        <f t="shared" si="190"/>
        <v>A1</v>
      </c>
      <c r="U679" s="71">
        <f t="shared" si="191"/>
        <v>44.4</v>
      </c>
      <c r="V679" s="71" t="str">
        <f t="shared" si="192"/>
        <v>A2</v>
      </c>
      <c r="W679" s="98"/>
      <c r="X679" s="71">
        <f t="shared" si="187"/>
        <v>33.200000000000003</v>
      </c>
      <c r="Y679" s="71" t="str">
        <f t="shared" si="193"/>
        <v>A2</v>
      </c>
      <c r="Z679" s="71">
        <f t="shared" si="194"/>
        <v>51.599999999999994</v>
      </c>
      <c r="AA679" s="71" t="str">
        <f t="shared" si="195"/>
        <v>A2</v>
      </c>
      <c r="AB679" s="57">
        <f t="shared" si="196"/>
        <v>84.8</v>
      </c>
      <c r="AC679" s="71" t="str">
        <f t="shared" si="197"/>
        <v>A2</v>
      </c>
      <c r="AD679" s="55">
        <v>9</v>
      </c>
      <c r="AE679" s="5"/>
      <c r="AF679" s="19"/>
      <c r="AG679" s="30"/>
    </row>
    <row r="680" spans="1:33">
      <c r="A680" s="28"/>
      <c r="B680" s="17"/>
      <c r="C680" s="6"/>
      <c r="D680" s="35" t="s">
        <v>18</v>
      </c>
      <c r="E680" s="94"/>
      <c r="F680" s="61">
        <v>9.3000000000000007</v>
      </c>
      <c r="G680" s="61" t="s">
        <v>35</v>
      </c>
      <c r="H680" s="61">
        <v>8</v>
      </c>
      <c r="I680" s="61" t="s">
        <v>37</v>
      </c>
      <c r="J680" s="61">
        <v>22.2</v>
      </c>
      <c r="K680" s="61" t="s">
        <v>37</v>
      </c>
      <c r="L680" s="71">
        <f t="shared" si="188"/>
        <v>39.5</v>
      </c>
      <c r="M680" s="71" t="str">
        <f t="shared" si="189"/>
        <v>B1</v>
      </c>
      <c r="N680" s="98"/>
      <c r="O680" s="61">
        <v>8</v>
      </c>
      <c r="P680" s="69" t="s">
        <v>37</v>
      </c>
      <c r="Q680" s="61">
        <v>7.8</v>
      </c>
      <c r="R680" s="69" t="s">
        <v>37</v>
      </c>
      <c r="S680" s="61">
        <v>24.6</v>
      </c>
      <c r="T680" s="71" t="str">
        <f t="shared" si="190"/>
        <v>A2</v>
      </c>
      <c r="U680" s="71">
        <f t="shared" si="191"/>
        <v>40.400000000000006</v>
      </c>
      <c r="V680" s="71" t="str">
        <f t="shared" si="192"/>
        <v>B1</v>
      </c>
      <c r="W680" s="98"/>
      <c r="X680" s="71">
        <f t="shared" si="187"/>
        <v>33.1</v>
      </c>
      <c r="Y680" s="71" t="str">
        <f t="shared" si="193"/>
        <v>A2</v>
      </c>
      <c r="Z680" s="71">
        <f t="shared" si="194"/>
        <v>46.8</v>
      </c>
      <c r="AA680" s="71" t="str">
        <f t="shared" si="195"/>
        <v>B1</v>
      </c>
      <c r="AB680" s="57">
        <f t="shared" si="196"/>
        <v>79.900000000000006</v>
      </c>
      <c r="AC680" s="71" t="str">
        <f t="shared" si="197"/>
        <v>B1</v>
      </c>
      <c r="AD680" s="55">
        <v>8</v>
      </c>
      <c r="AE680" s="5"/>
      <c r="AF680" s="19"/>
      <c r="AG680" s="30"/>
    </row>
    <row r="681" spans="1:33">
      <c r="A681" s="28"/>
      <c r="B681" s="17"/>
      <c r="C681" s="6"/>
      <c r="D681" s="35" t="s">
        <v>33</v>
      </c>
      <c r="E681" s="94"/>
      <c r="F681" s="1"/>
      <c r="G681" s="68"/>
      <c r="H681" s="68"/>
      <c r="I681" s="68"/>
      <c r="J681" s="68">
        <v>21</v>
      </c>
      <c r="K681" s="68" t="s">
        <v>38</v>
      </c>
      <c r="L681" s="72"/>
      <c r="M681" s="72"/>
      <c r="N681" s="98"/>
      <c r="O681" s="1"/>
      <c r="P681" s="1"/>
      <c r="Q681" s="1"/>
      <c r="R681" s="1"/>
      <c r="S681" s="72">
        <v>25.8</v>
      </c>
      <c r="T681" s="71" t="str">
        <f t="shared" si="190"/>
        <v>A2</v>
      </c>
      <c r="U681" s="71"/>
      <c r="V681" s="71"/>
      <c r="W681" s="98"/>
      <c r="X681" s="71"/>
      <c r="Y681" s="71"/>
      <c r="Z681" s="71">
        <f t="shared" si="194"/>
        <v>46.8</v>
      </c>
      <c r="AA681" s="71" t="str">
        <f t="shared" si="195"/>
        <v>B1</v>
      </c>
      <c r="AB681" s="57"/>
      <c r="AC681" s="71"/>
      <c r="AD681" s="55"/>
      <c r="AE681" s="5"/>
      <c r="AF681" s="19"/>
      <c r="AG681" s="30"/>
    </row>
    <row r="682" spans="1:33">
      <c r="A682" s="28"/>
      <c r="B682" s="17"/>
      <c r="C682" s="6"/>
      <c r="D682" s="35" t="s">
        <v>19</v>
      </c>
      <c r="E682" s="94"/>
      <c r="F682" s="1"/>
      <c r="G682" s="68"/>
      <c r="H682" s="68"/>
      <c r="I682" s="68"/>
      <c r="J682" s="68">
        <v>29.4</v>
      </c>
      <c r="K682" s="68" t="s">
        <v>35</v>
      </c>
      <c r="L682" s="72"/>
      <c r="M682" s="72"/>
      <c r="N682" s="98"/>
      <c r="O682" s="1"/>
      <c r="P682" s="1"/>
      <c r="Q682" s="1"/>
      <c r="R682" s="1"/>
      <c r="S682" s="72">
        <v>26.4</v>
      </c>
      <c r="T682" s="71" t="str">
        <f t="shared" si="190"/>
        <v>A2</v>
      </c>
      <c r="U682" s="71"/>
      <c r="V682" s="71"/>
      <c r="W682" s="98"/>
      <c r="X682" s="71"/>
      <c r="Y682" s="71"/>
      <c r="Z682" s="71">
        <f t="shared" si="194"/>
        <v>55.8</v>
      </c>
      <c r="AA682" s="71" t="str">
        <f t="shared" si="195"/>
        <v>A1</v>
      </c>
      <c r="AB682" s="57"/>
      <c r="AC682" s="71"/>
      <c r="AD682" s="4"/>
      <c r="AE682" s="5"/>
      <c r="AF682" s="19"/>
      <c r="AG682" s="30"/>
    </row>
    <row r="683" spans="1:33">
      <c r="A683" s="28"/>
      <c r="B683" s="17"/>
      <c r="C683" s="6"/>
      <c r="D683" s="35" t="s">
        <v>117</v>
      </c>
      <c r="E683" s="94"/>
      <c r="F683" s="1"/>
      <c r="G683" s="68"/>
      <c r="H683" s="68"/>
      <c r="I683" s="68"/>
      <c r="J683" s="68">
        <v>13.2</v>
      </c>
      <c r="K683" s="68" t="s">
        <v>41</v>
      </c>
      <c r="L683" s="72"/>
      <c r="M683" s="72"/>
      <c r="N683" s="98"/>
      <c r="O683" s="1"/>
      <c r="P683" s="1"/>
      <c r="Q683" s="1"/>
      <c r="R683" s="1"/>
      <c r="S683" s="72">
        <v>29.4</v>
      </c>
      <c r="T683" s="71" t="str">
        <f t="shared" si="190"/>
        <v>A1</v>
      </c>
      <c r="U683" s="71"/>
      <c r="V683" s="71"/>
      <c r="W683" s="98"/>
      <c r="X683" s="71"/>
      <c r="Y683" s="71"/>
      <c r="Z683" s="71">
        <f t="shared" si="194"/>
        <v>42.599999999999994</v>
      </c>
      <c r="AA683" s="71" t="str">
        <f t="shared" si="195"/>
        <v>B1</v>
      </c>
      <c r="AB683" s="57"/>
      <c r="AC683" s="71"/>
      <c r="AD683" s="4"/>
      <c r="AE683" s="5"/>
      <c r="AF683" s="19"/>
      <c r="AG683" s="30"/>
    </row>
    <row r="684" spans="1:33">
      <c r="A684" s="28"/>
      <c r="B684" s="17"/>
      <c r="C684" s="6"/>
      <c r="D684" s="35"/>
      <c r="E684" s="94"/>
      <c r="F684" s="1"/>
      <c r="G684" s="68"/>
      <c r="H684" s="68"/>
      <c r="I684" s="68"/>
      <c r="J684" s="68"/>
      <c r="K684" s="68"/>
      <c r="L684" s="68"/>
      <c r="M684" s="1"/>
      <c r="N684" s="98"/>
      <c r="O684" s="1"/>
      <c r="P684" s="1"/>
      <c r="Q684" s="1"/>
      <c r="R684" s="1"/>
      <c r="S684" s="1"/>
      <c r="T684" s="1"/>
      <c r="U684" s="1"/>
      <c r="V684" s="1"/>
      <c r="W684" s="98"/>
      <c r="X684" s="1"/>
      <c r="Y684" s="1"/>
      <c r="Z684" s="1"/>
      <c r="AA684" s="1"/>
      <c r="AB684" s="1"/>
      <c r="AC684" s="1"/>
      <c r="AD684" s="4"/>
      <c r="AE684" s="5"/>
      <c r="AF684" s="19"/>
      <c r="AG684" s="30"/>
    </row>
    <row r="685" spans="1:33">
      <c r="A685" s="28"/>
      <c r="B685" s="17"/>
      <c r="C685" s="6"/>
      <c r="D685" s="104" t="s">
        <v>20</v>
      </c>
      <c r="E685" s="94"/>
      <c r="F685" s="106" t="s">
        <v>141</v>
      </c>
      <c r="G685" s="107"/>
      <c r="H685" s="110"/>
      <c r="I685" s="110"/>
      <c r="J685" s="110"/>
      <c r="K685" s="110"/>
      <c r="L685" s="110"/>
      <c r="M685" s="110"/>
      <c r="N685" s="98"/>
      <c r="O685" s="106" t="s">
        <v>168</v>
      </c>
      <c r="P685" s="107"/>
      <c r="Q685" s="110"/>
      <c r="R685" s="110"/>
      <c r="S685" s="110"/>
      <c r="T685" s="110"/>
      <c r="U685" s="110"/>
      <c r="V685" s="110"/>
      <c r="W685" s="98"/>
      <c r="X685" s="110"/>
      <c r="Y685" s="110"/>
      <c r="Z685" s="110"/>
      <c r="AA685" s="110"/>
      <c r="AB685" s="112"/>
      <c r="AC685" s="113"/>
      <c r="AD685" s="116"/>
      <c r="AE685" s="5"/>
      <c r="AF685" s="19"/>
      <c r="AG685" s="30"/>
    </row>
    <row r="686" spans="1:33" ht="15.75" thickBot="1">
      <c r="A686" s="28"/>
      <c r="B686" s="17"/>
      <c r="C686" s="6"/>
      <c r="D686" s="105"/>
      <c r="E686" s="95"/>
      <c r="F686" s="108"/>
      <c r="G686" s="109"/>
      <c r="H686" s="111"/>
      <c r="I686" s="111"/>
      <c r="J686" s="111"/>
      <c r="K686" s="111"/>
      <c r="L686" s="111"/>
      <c r="M686" s="111"/>
      <c r="N686" s="99"/>
      <c r="O686" s="108"/>
      <c r="P686" s="109"/>
      <c r="Q686" s="111"/>
      <c r="R686" s="111"/>
      <c r="S686" s="111"/>
      <c r="T686" s="111"/>
      <c r="U686" s="111"/>
      <c r="V686" s="111"/>
      <c r="W686" s="99"/>
      <c r="X686" s="111"/>
      <c r="Y686" s="111"/>
      <c r="Z686" s="111"/>
      <c r="AA686" s="111"/>
      <c r="AB686" s="114"/>
      <c r="AC686" s="115"/>
      <c r="AD686" s="117"/>
      <c r="AE686" s="5"/>
      <c r="AF686" s="19"/>
      <c r="AG686" s="30"/>
    </row>
    <row r="687" spans="1:33" ht="15.75" thickBot="1">
      <c r="A687" s="28"/>
      <c r="B687" s="17"/>
      <c r="C687" s="7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12"/>
      <c r="AF687" s="19"/>
      <c r="AG687" s="30"/>
    </row>
    <row r="688" spans="1:33">
      <c r="A688" s="28"/>
      <c r="B688" s="17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  <c r="AD688" s="18"/>
      <c r="AE688" s="18"/>
      <c r="AF688" s="19"/>
      <c r="AG688" s="30"/>
    </row>
    <row r="689" spans="1:33">
      <c r="A689" s="28"/>
      <c r="B689" s="17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  <c r="AD689" s="18"/>
      <c r="AE689" s="18"/>
      <c r="AF689" s="19"/>
      <c r="AG689" s="30"/>
    </row>
    <row r="690" spans="1:33">
      <c r="A690" s="28"/>
      <c r="B690" s="17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79" t="s">
        <v>135</v>
      </c>
      <c r="S690" s="79"/>
      <c r="T690" s="79"/>
      <c r="U690" s="79"/>
      <c r="V690" s="79"/>
      <c r="W690" s="18"/>
      <c r="X690" s="18"/>
      <c r="Y690" s="18"/>
      <c r="Z690" s="79"/>
      <c r="AA690" s="79"/>
      <c r="AB690" s="79"/>
      <c r="AC690" s="22"/>
      <c r="AD690" s="80"/>
      <c r="AE690" s="80"/>
      <c r="AF690" s="81"/>
      <c r="AG690" s="30"/>
    </row>
    <row r="691" spans="1:33">
      <c r="A691" s="28"/>
      <c r="B691" s="17"/>
      <c r="C691" s="18"/>
      <c r="D691" s="82" t="s">
        <v>26</v>
      </c>
      <c r="E691" s="82"/>
      <c r="F691" s="82"/>
      <c r="G691" s="82"/>
      <c r="H691" s="18"/>
      <c r="I691" s="82" t="s">
        <v>26</v>
      </c>
      <c r="J691" s="82"/>
      <c r="K691" s="82"/>
      <c r="L691" s="82"/>
      <c r="M691" s="82"/>
      <c r="N691" s="18"/>
      <c r="O691" s="18"/>
      <c r="P691" s="18"/>
      <c r="Q691" s="18"/>
      <c r="R691" s="82" t="s">
        <v>27</v>
      </c>
      <c r="S691" s="82"/>
      <c r="T691" s="82"/>
      <c r="U691" s="82"/>
      <c r="V691" s="82"/>
      <c r="W691" s="18"/>
      <c r="X691" s="18"/>
      <c r="Y691" s="18"/>
      <c r="Z691" s="83" t="s">
        <v>27</v>
      </c>
      <c r="AA691" s="83"/>
      <c r="AB691" s="83"/>
      <c r="AC691" s="83"/>
      <c r="AD691" s="18"/>
      <c r="AE691" s="18"/>
      <c r="AF691" s="19"/>
      <c r="AG691" s="30"/>
    </row>
    <row r="692" spans="1:33">
      <c r="A692" s="28"/>
      <c r="B692" s="17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  <c r="AD692" s="18"/>
      <c r="AE692" s="18"/>
      <c r="AF692" s="19"/>
      <c r="AG692" s="30"/>
    </row>
    <row r="693" spans="1:33">
      <c r="A693" s="28"/>
      <c r="B693" s="17"/>
      <c r="C693" s="18"/>
      <c r="D693" s="22" t="s">
        <v>29</v>
      </c>
      <c r="E693" s="22"/>
      <c r="F693" s="22"/>
      <c r="G693" s="22"/>
      <c r="H693" s="22"/>
      <c r="I693" s="80" t="s">
        <v>24</v>
      </c>
      <c r="J693" s="80"/>
      <c r="K693" s="80"/>
      <c r="L693" s="80"/>
      <c r="M693" s="80"/>
      <c r="N693" s="80"/>
      <c r="O693" s="80"/>
      <c r="P693" s="22"/>
      <c r="Q693" s="22"/>
      <c r="R693" s="79" t="s">
        <v>23</v>
      </c>
      <c r="S693" s="79"/>
      <c r="T693" s="79"/>
      <c r="U693" s="79"/>
      <c r="V693" s="79"/>
      <c r="W693" s="79"/>
      <c r="X693" s="22"/>
      <c r="Y693" s="79" t="s">
        <v>25</v>
      </c>
      <c r="Z693" s="79"/>
      <c r="AA693" s="79"/>
      <c r="AB693" s="79"/>
      <c r="AC693" s="79"/>
      <c r="AD693" s="79"/>
      <c r="AE693" s="18"/>
      <c r="AF693" s="19"/>
      <c r="AG693" s="30"/>
    </row>
    <row r="694" spans="1:33" ht="15.75" thickBot="1">
      <c r="A694" s="28"/>
      <c r="B694" s="23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  <c r="AA694" s="24"/>
      <c r="AB694" s="24"/>
      <c r="AC694" s="24"/>
      <c r="AD694" s="24"/>
      <c r="AE694" s="24"/>
      <c r="AF694" s="25"/>
      <c r="AG694" s="30"/>
    </row>
    <row r="695" spans="1:33" ht="15.75" thickBot="1">
      <c r="A695" s="84"/>
      <c r="B695" s="85"/>
      <c r="C695" s="85"/>
      <c r="D695" s="85"/>
      <c r="E695" s="85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  <c r="T695" s="85"/>
      <c r="U695" s="85"/>
      <c r="V695" s="85"/>
      <c r="W695" s="85"/>
      <c r="X695" s="85"/>
      <c r="Y695" s="85"/>
      <c r="Z695" s="85"/>
      <c r="AA695" s="85"/>
      <c r="AB695" s="85"/>
      <c r="AC695" s="85"/>
      <c r="AD695" s="85"/>
      <c r="AE695" s="85"/>
      <c r="AF695" s="85"/>
      <c r="AG695" s="86"/>
    </row>
    <row r="701" spans="1:33" ht="15.75" thickBot="1"/>
    <row r="702" spans="1:33" ht="15.75" thickBot="1">
      <c r="A702" s="27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6"/>
      <c r="AE702" s="26"/>
      <c r="AF702" s="26"/>
      <c r="AG702" s="29"/>
    </row>
    <row r="703" spans="1:33" ht="24">
      <c r="A703" s="28"/>
      <c r="B703" s="14"/>
      <c r="C703" s="15"/>
      <c r="D703" s="87" t="s">
        <v>0</v>
      </c>
      <c r="E703" s="87"/>
      <c r="F703" s="87"/>
      <c r="G703" s="87"/>
      <c r="H703" s="87"/>
      <c r="I703" s="87"/>
      <c r="J703" s="87"/>
      <c r="K703" s="87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87"/>
      <c r="AC703" s="87"/>
      <c r="AD703" s="87"/>
      <c r="AE703" s="15"/>
      <c r="AF703" s="16"/>
      <c r="AG703" s="30"/>
    </row>
    <row r="704" spans="1:33" ht="22.5">
      <c r="A704" s="28"/>
      <c r="B704" s="17"/>
      <c r="C704" s="18"/>
      <c r="D704" s="88" t="s">
        <v>28</v>
      </c>
      <c r="E704" s="88"/>
      <c r="F704" s="88"/>
      <c r="G704" s="88"/>
      <c r="H704" s="88"/>
      <c r="I704" s="88"/>
      <c r="J704" s="88"/>
      <c r="K704" s="88"/>
      <c r="L704" s="88"/>
      <c r="M704" s="88"/>
      <c r="N704" s="88"/>
      <c r="O704" s="88"/>
      <c r="P704" s="88"/>
      <c r="Q704" s="88"/>
      <c r="R704" s="88"/>
      <c r="S704" s="88"/>
      <c r="T704" s="88"/>
      <c r="U704" s="88"/>
      <c r="V704" s="88"/>
      <c r="W704" s="88"/>
      <c r="X704" s="88"/>
      <c r="Y704" s="88"/>
      <c r="Z704" s="88"/>
      <c r="AA704" s="88"/>
      <c r="AB704" s="88"/>
      <c r="AC704" s="88"/>
      <c r="AD704" s="88"/>
      <c r="AE704" s="18"/>
      <c r="AF704" s="19"/>
      <c r="AG704" s="30"/>
    </row>
    <row r="705" spans="1:33" ht="15.75">
      <c r="A705" s="28"/>
      <c r="B705" s="17"/>
      <c r="C705" s="18"/>
      <c r="D705" s="89" t="s">
        <v>119</v>
      </c>
      <c r="E705" s="89"/>
      <c r="F705" s="89"/>
      <c r="G705" s="89"/>
      <c r="H705" s="89"/>
      <c r="I705" s="89"/>
      <c r="J705" s="89"/>
      <c r="K705" s="89"/>
      <c r="L705" s="89"/>
      <c r="M705" s="89"/>
      <c r="N705" s="89"/>
      <c r="O705" s="89"/>
      <c r="P705" s="89"/>
      <c r="Q705" s="89"/>
      <c r="R705" s="89"/>
      <c r="S705" s="89"/>
      <c r="T705" s="89"/>
      <c r="U705" s="89"/>
      <c r="V705" s="89"/>
      <c r="W705" s="89"/>
      <c r="X705" s="89"/>
      <c r="Y705" s="89"/>
      <c r="Z705" s="89"/>
      <c r="AA705" s="89"/>
      <c r="AB705" s="89"/>
      <c r="AC705" s="89"/>
      <c r="AD705" s="89"/>
      <c r="AE705" s="18"/>
      <c r="AF705" s="19"/>
      <c r="AG705" s="30"/>
    </row>
    <row r="706" spans="1:33">
      <c r="A706" s="28"/>
      <c r="B706" s="17"/>
      <c r="C706" s="18"/>
      <c r="D706" s="60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60"/>
      <c r="Q706" s="60"/>
      <c r="R706" s="60"/>
      <c r="S706" s="60"/>
      <c r="T706" s="60"/>
      <c r="U706" s="60"/>
      <c r="V706" s="60"/>
      <c r="W706" s="60"/>
      <c r="X706" s="60"/>
      <c r="Y706" s="60"/>
      <c r="Z706" s="60"/>
      <c r="AA706" s="60"/>
      <c r="AB706" s="60"/>
      <c r="AC706" s="60"/>
      <c r="AD706" s="60"/>
      <c r="AE706" s="18"/>
      <c r="AF706" s="19"/>
      <c r="AG706" s="30"/>
    </row>
    <row r="707" spans="1:33" ht="15.75">
      <c r="A707" s="28"/>
      <c r="B707" s="17"/>
      <c r="C707" s="18"/>
      <c r="D707" s="89" t="s">
        <v>112</v>
      </c>
      <c r="E707" s="89"/>
      <c r="F707" s="89"/>
      <c r="G707" s="89"/>
      <c r="H707" s="89"/>
      <c r="I707" s="89"/>
      <c r="J707" s="89"/>
      <c r="K707" s="89"/>
      <c r="L707" s="89"/>
      <c r="M707" s="89"/>
      <c r="N707" s="89"/>
      <c r="O707" s="89"/>
      <c r="P707" s="89"/>
      <c r="Q707" s="89"/>
      <c r="R707" s="89"/>
      <c r="S707" s="89"/>
      <c r="T707" s="89"/>
      <c r="U707" s="89"/>
      <c r="V707" s="89"/>
      <c r="W707" s="89"/>
      <c r="X707" s="89"/>
      <c r="Y707" s="89"/>
      <c r="Z707" s="89"/>
      <c r="AA707" s="89"/>
      <c r="AB707" s="89"/>
      <c r="AC707" s="89"/>
      <c r="AD707" s="89"/>
      <c r="AE707" s="18"/>
      <c r="AF707" s="19"/>
      <c r="AG707" s="30"/>
    </row>
    <row r="708" spans="1:33">
      <c r="A708" s="28"/>
      <c r="B708" s="17"/>
      <c r="C708" s="18"/>
      <c r="D708" s="60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60"/>
      <c r="Q708" s="60"/>
      <c r="R708" s="60"/>
      <c r="S708" s="60"/>
      <c r="T708" s="60"/>
      <c r="U708" s="60"/>
      <c r="V708" s="60"/>
      <c r="W708" s="60"/>
      <c r="X708" s="60"/>
      <c r="Y708" s="60"/>
      <c r="Z708" s="60"/>
      <c r="AA708" s="60"/>
      <c r="AB708" s="60"/>
      <c r="AC708" s="60"/>
      <c r="AD708" s="60"/>
      <c r="AE708" s="18"/>
      <c r="AF708" s="19"/>
      <c r="AG708" s="30"/>
    </row>
    <row r="709" spans="1:33" ht="15.75">
      <c r="A709" s="28"/>
      <c r="B709" s="17"/>
      <c r="C709" s="18"/>
      <c r="D709" s="89" t="s">
        <v>113</v>
      </c>
      <c r="E709" s="89"/>
      <c r="F709" s="89"/>
      <c r="G709" s="89"/>
      <c r="H709" s="89"/>
      <c r="I709" s="89"/>
      <c r="J709" s="89"/>
      <c r="K709" s="89"/>
      <c r="L709" s="89"/>
      <c r="M709" s="89"/>
      <c r="N709" s="89"/>
      <c r="O709" s="89"/>
      <c r="P709" s="89"/>
      <c r="Q709" s="89"/>
      <c r="R709" s="89"/>
      <c r="S709" s="89"/>
      <c r="T709" s="89"/>
      <c r="U709" s="89"/>
      <c r="V709" s="89"/>
      <c r="W709" s="89"/>
      <c r="X709" s="89"/>
      <c r="Y709" s="89"/>
      <c r="Z709" s="89"/>
      <c r="AA709" s="89"/>
      <c r="AB709" s="89"/>
      <c r="AC709" s="89"/>
      <c r="AD709" s="89"/>
      <c r="AE709" s="18"/>
      <c r="AF709" s="19"/>
      <c r="AG709" s="30"/>
    </row>
    <row r="710" spans="1:33" ht="16.5" thickBot="1">
      <c r="A710" s="28"/>
      <c r="B710" s="17"/>
      <c r="C710" s="18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18"/>
      <c r="AF710" s="19"/>
      <c r="AG710" s="30"/>
    </row>
    <row r="711" spans="1:33" ht="15.75" thickBot="1">
      <c r="A711" s="28"/>
      <c r="B711" s="17"/>
      <c r="C711" s="9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1"/>
      <c r="AF711" s="19"/>
      <c r="AG711" s="30"/>
    </row>
    <row r="712" spans="1:33">
      <c r="A712" s="28"/>
      <c r="B712" s="17"/>
      <c r="C712" s="6"/>
      <c r="D712" s="90" t="s">
        <v>1</v>
      </c>
      <c r="E712" s="93"/>
      <c r="F712" s="96" t="s">
        <v>22</v>
      </c>
      <c r="G712" s="96"/>
      <c r="H712" s="96"/>
      <c r="I712" s="96"/>
      <c r="J712" s="96"/>
      <c r="K712" s="96"/>
      <c r="L712" s="96"/>
      <c r="M712" s="96"/>
      <c r="N712" s="97"/>
      <c r="O712" s="96" t="s">
        <v>2</v>
      </c>
      <c r="P712" s="96"/>
      <c r="Q712" s="96"/>
      <c r="R712" s="96"/>
      <c r="S712" s="96"/>
      <c r="T712" s="96"/>
      <c r="U712" s="96"/>
      <c r="V712" s="96"/>
      <c r="W712" s="97"/>
      <c r="X712" s="96" t="s">
        <v>3</v>
      </c>
      <c r="Y712" s="96"/>
      <c r="Z712" s="96"/>
      <c r="AA712" s="96"/>
      <c r="AB712" s="96"/>
      <c r="AC712" s="96"/>
      <c r="AD712" s="100"/>
      <c r="AE712" s="5"/>
      <c r="AF712" s="19"/>
      <c r="AG712" s="30"/>
    </row>
    <row r="713" spans="1:33">
      <c r="A713" s="28"/>
      <c r="B713" s="17"/>
      <c r="C713" s="6"/>
      <c r="D713" s="91"/>
      <c r="E713" s="94"/>
      <c r="F713" s="101" t="s">
        <v>4</v>
      </c>
      <c r="G713" s="101"/>
      <c r="H713" s="101" t="s">
        <v>5</v>
      </c>
      <c r="I713" s="101"/>
      <c r="J713" s="101" t="s">
        <v>32</v>
      </c>
      <c r="K713" s="101"/>
      <c r="L713" s="101" t="s">
        <v>7</v>
      </c>
      <c r="M713" s="101"/>
      <c r="N713" s="98"/>
      <c r="O713" s="101" t="s">
        <v>8</v>
      </c>
      <c r="P713" s="101"/>
      <c r="Q713" s="101" t="s">
        <v>9</v>
      </c>
      <c r="R713" s="101"/>
      <c r="S713" s="101" t="s">
        <v>10</v>
      </c>
      <c r="T713" s="101"/>
      <c r="U713" s="101" t="s">
        <v>7</v>
      </c>
      <c r="V713" s="101"/>
      <c r="W713" s="98"/>
      <c r="X713" s="101" t="s">
        <v>11</v>
      </c>
      <c r="Y713" s="101"/>
      <c r="Z713" s="101" t="s">
        <v>6</v>
      </c>
      <c r="AA713" s="101"/>
      <c r="AB713" s="101" t="s">
        <v>12</v>
      </c>
      <c r="AC713" s="101"/>
      <c r="AD713" s="102" t="s">
        <v>21</v>
      </c>
      <c r="AE713" s="5"/>
      <c r="AF713" s="19"/>
      <c r="AG713" s="30"/>
    </row>
    <row r="714" spans="1:33">
      <c r="A714" s="28"/>
      <c r="B714" s="17"/>
      <c r="C714" s="6"/>
      <c r="D714" s="92"/>
      <c r="E714" s="94"/>
      <c r="F714" s="2">
        <v>0.1</v>
      </c>
      <c r="G714" s="61" t="s">
        <v>13</v>
      </c>
      <c r="H714" s="2">
        <v>0.1</v>
      </c>
      <c r="I714" s="61" t="s">
        <v>13</v>
      </c>
      <c r="J714" s="2">
        <v>0.3</v>
      </c>
      <c r="K714" s="61" t="s">
        <v>13</v>
      </c>
      <c r="L714" s="2">
        <v>0.5</v>
      </c>
      <c r="M714" s="61" t="s">
        <v>13</v>
      </c>
      <c r="N714" s="98"/>
      <c r="O714" s="2">
        <v>0.1</v>
      </c>
      <c r="P714" s="61" t="s">
        <v>13</v>
      </c>
      <c r="Q714" s="2">
        <v>0.1</v>
      </c>
      <c r="R714" s="61" t="s">
        <v>13</v>
      </c>
      <c r="S714" s="2">
        <v>0.3</v>
      </c>
      <c r="T714" s="61" t="s">
        <v>13</v>
      </c>
      <c r="U714" s="2">
        <v>0.5</v>
      </c>
      <c r="V714" s="61" t="s">
        <v>13</v>
      </c>
      <c r="W714" s="98"/>
      <c r="X714" s="2">
        <v>0.4</v>
      </c>
      <c r="Y714" s="61" t="s">
        <v>13</v>
      </c>
      <c r="Z714" s="2">
        <v>0.6</v>
      </c>
      <c r="AA714" s="61" t="s">
        <v>13</v>
      </c>
      <c r="AB714" s="2">
        <v>1</v>
      </c>
      <c r="AC714" s="61" t="s">
        <v>13</v>
      </c>
      <c r="AD714" s="103"/>
      <c r="AE714" s="5"/>
      <c r="AF714" s="19"/>
      <c r="AG714" s="30"/>
    </row>
    <row r="715" spans="1:33">
      <c r="A715" s="28"/>
      <c r="B715" s="17"/>
      <c r="C715" s="6"/>
      <c r="D715" s="35" t="s">
        <v>14</v>
      </c>
      <c r="E715" s="94"/>
      <c r="F715" s="66">
        <v>9.4</v>
      </c>
      <c r="G715" s="67" t="s">
        <v>35</v>
      </c>
      <c r="H715" s="66">
        <v>8.8000000000000007</v>
      </c>
      <c r="I715" s="67" t="s">
        <v>36</v>
      </c>
      <c r="J715" s="61">
        <v>26.4</v>
      </c>
      <c r="K715" s="61" t="s">
        <v>36</v>
      </c>
      <c r="L715" s="71">
        <f>F715+H715+J715</f>
        <v>44.6</v>
      </c>
      <c r="M715" s="71" t="str">
        <f>IF(L715&gt;=45.5,"A1",IF(L715&gt;=40.5,"A2", IF(L715&gt;=35.5,"B1",IF(L715&gt;=30.5,"B2", IF(L715&gt;=25.5,"C1",IF(L715&gt;=20.5,"C2",IF(L715&gt;=16.5,"D",IF(L715&gt;=10.5,"E1",IF(L715&gt;=10.4,"E2")))))))))</f>
        <v>A2</v>
      </c>
      <c r="N715" s="98"/>
      <c r="O715" s="61">
        <v>7.4</v>
      </c>
      <c r="P715" s="69" t="s">
        <v>37</v>
      </c>
      <c r="Q715" s="61">
        <v>8.4</v>
      </c>
      <c r="R715" s="69" t="s">
        <v>36</v>
      </c>
      <c r="S715" s="61">
        <v>25.8</v>
      </c>
      <c r="T715" s="71" t="str">
        <f>IF(S715&gt;=27.3,"A1",IF(S715&gt;=24.3,"A2", IF(S715&gt;=21.3,"B1",IF(S715&gt;=18.3,"B2", IF(S715&gt;=15.3,"C1",IF(S715&gt;=12.3,"C2",IF(S715&gt;=9.9,"D",IF(S715&gt;=6.3,"E1",IF(S715&gt;=6.2,"E2")))))))))</f>
        <v>A2</v>
      </c>
      <c r="U715" s="71">
        <f>O715+Q715+S715</f>
        <v>41.6</v>
      </c>
      <c r="V715" s="71" t="str">
        <f>IF(U715&gt;=45.5,"A1",IF(U715&gt;=40.5,"A2", IF(U715&gt;=35.5,"B1",IF(U715&gt;=30.5,"B2", IF(U715&gt;=25.5,"C1",IF(U715&gt;=20.5,"C2",IF(U715&gt;=16.5,"D",IF(U715&gt;=10.5,"E1",IF(U715&gt;=10.4,"E2")))))))))</f>
        <v>A2</v>
      </c>
      <c r="W715" s="98"/>
      <c r="X715" s="71">
        <f t="shared" ref="X715:X719" si="198">SUM(F715,H715,O715,Q715)</f>
        <v>34</v>
      </c>
      <c r="Y715" s="71" t="str">
        <f>IF(X715&gt;=36.4,"A1",IF(X715&gt;=32.4,"A2", IF(X715&gt;=28.4,"B1",IF(X715&gt;=24.4,"B2", IF(X715&gt;=20.4,"C1",IF(X715&gt;=16.4,"C2",IF(X715&gt;=13.2,"D",IF(X715&gt;=8.4,"E1",IF(X715&gt;=8.3,"E2")))))))))</f>
        <v>A2</v>
      </c>
      <c r="Z715" s="71">
        <f>J715+S715</f>
        <v>52.2</v>
      </c>
      <c r="AA715" s="71" t="str">
        <f>IF(Z715&gt;=54.5,"A1",IF(Z715&gt;=48.5,"A2", IF(Z715&gt;=42.5,"B1",IF(Z715&gt;=36.5,"B2", IF(Z715&gt;=30.5,"C1",IF(Z715&gt;=24.5,"C2",IF(Z715&gt;=19.8,"D",IF(Z715&gt;=12.6,"E1",IF(Z715&gt;=12.5,"E2")))))))))</f>
        <v>A2</v>
      </c>
      <c r="AB715" s="57">
        <f>L715+U715</f>
        <v>86.2</v>
      </c>
      <c r="AC715" s="71" t="str">
        <f>IF(AB715&gt;=91,"A1",IF(AB715&gt;=81,"A2", IF(AB715&gt;=71,"B1",IF(AB715&gt;=61,"B2", IF(AB715&gt;=51,"C1",IF(AB715&gt;=41,"C2",IF(AB715&gt;=33,"D",IF(AB715&gt;=21,"E1",IF(AB715&gt;=20,"E2")))))))))</f>
        <v>A2</v>
      </c>
      <c r="AD715" s="55">
        <v>9</v>
      </c>
      <c r="AE715" s="5"/>
      <c r="AF715" s="19"/>
      <c r="AG715" s="30"/>
    </row>
    <row r="716" spans="1:33">
      <c r="A716" s="28"/>
      <c r="B716" s="17"/>
      <c r="C716" s="6"/>
      <c r="D716" s="35" t="s">
        <v>15</v>
      </c>
      <c r="E716" s="94"/>
      <c r="F716" s="66">
        <v>8.9</v>
      </c>
      <c r="G716" s="67" t="s">
        <v>36</v>
      </c>
      <c r="H716" s="66">
        <v>8.4</v>
      </c>
      <c r="I716" s="67" t="s">
        <v>36</v>
      </c>
      <c r="J716" s="61">
        <v>27.9</v>
      </c>
      <c r="K716" s="61" t="s">
        <v>35</v>
      </c>
      <c r="L716" s="71">
        <f t="shared" ref="L716:L719" si="199">F716+H716+J716</f>
        <v>45.2</v>
      </c>
      <c r="M716" s="71" t="str">
        <f t="shared" ref="M716:M719" si="200">IF(L716&gt;=45.5,"A1",IF(L716&gt;=40.5,"A2", IF(L716&gt;=35.5,"B1",IF(L716&gt;=30.5,"B2", IF(L716&gt;=25.5,"C1",IF(L716&gt;=20.5,"C2",IF(L716&gt;=16.5,"D",IF(L716&gt;=10.5,"E1",IF(L716&gt;=10.4,"E2")))))))))</f>
        <v>A2</v>
      </c>
      <c r="N716" s="98"/>
      <c r="O716" s="61">
        <v>9.6999999999999993</v>
      </c>
      <c r="P716" s="69" t="s">
        <v>35</v>
      </c>
      <c r="Q716" s="61">
        <v>8.1999999999999993</v>
      </c>
      <c r="R716" s="69" t="s">
        <v>36</v>
      </c>
      <c r="S716" s="61">
        <v>22.5</v>
      </c>
      <c r="T716" s="71" t="str">
        <f t="shared" ref="T716:T722" si="201">IF(S716&gt;=27.3,"A1",IF(S716&gt;=24.3,"A2", IF(S716&gt;=21.3,"B1",IF(S716&gt;=18.3,"B2", IF(S716&gt;=15.3,"C1",IF(S716&gt;=12.3,"C2",IF(S716&gt;=9.9,"D",IF(S716&gt;=6.3,"E1",IF(S716&gt;=6.2,"E2")))))))))</f>
        <v>B1</v>
      </c>
      <c r="U716" s="71">
        <f t="shared" ref="U716:U719" si="202">O716+Q716+S716</f>
        <v>40.4</v>
      </c>
      <c r="V716" s="71" t="str">
        <f t="shared" ref="V716:V719" si="203">IF(U716&gt;=45.5,"A1",IF(U716&gt;=40.5,"A2", IF(U716&gt;=35.5,"B1",IF(U716&gt;=30.5,"B2", IF(U716&gt;=25.5,"C1",IF(U716&gt;=20.5,"C2",IF(U716&gt;=16.5,"D",IF(U716&gt;=10.5,"E1",IF(U716&gt;=10.4,"E2")))))))))</f>
        <v>B1</v>
      </c>
      <c r="W716" s="98"/>
      <c r="X716" s="71">
        <f t="shared" si="198"/>
        <v>35.200000000000003</v>
      </c>
      <c r="Y716" s="71" t="str">
        <f t="shared" ref="Y716:Y719" si="204">IF(X716&gt;=36.4,"A1",IF(X716&gt;=32.4,"A2", IF(X716&gt;=28.4,"B1",IF(X716&gt;=24.4,"B2", IF(X716&gt;=20.4,"C1",IF(X716&gt;=16.4,"C2",IF(X716&gt;=13.2,"D",IF(X716&gt;=8.4,"E1",IF(X716&gt;=8.3,"E2")))))))))</f>
        <v>A2</v>
      </c>
      <c r="Z716" s="71">
        <f t="shared" ref="Z716:Z722" si="205">J716+S716</f>
        <v>50.4</v>
      </c>
      <c r="AA716" s="71" t="str">
        <f t="shared" ref="AA716:AA722" si="206">IF(Z716&gt;=54.5,"A1",IF(Z716&gt;=48.5,"A2", IF(Z716&gt;=42.5,"B1",IF(Z716&gt;=36.5,"B2", IF(Z716&gt;=30.5,"C1",IF(Z716&gt;=24.5,"C2",IF(Z716&gt;=19.8,"D",IF(Z716&gt;=12.6,"E1",IF(Z716&gt;=12.5,"E2")))))))))</f>
        <v>A2</v>
      </c>
      <c r="AB716" s="57">
        <f t="shared" ref="AB716:AB719" si="207">L716+U716</f>
        <v>85.6</v>
      </c>
      <c r="AC716" s="71" t="str">
        <f t="shared" ref="AC716:AC719" si="208">IF(AB716&gt;=91,"A1",IF(AB716&gt;=81,"A2", IF(AB716&gt;=71,"B1",IF(AB716&gt;=61,"B2", IF(AB716&gt;=51,"C1",IF(AB716&gt;=41,"C2",IF(AB716&gt;=33,"D",IF(AB716&gt;=21,"E1",IF(AB716&gt;=20,"E2")))))))))</f>
        <v>A2</v>
      </c>
      <c r="AD716" s="55">
        <v>9</v>
      </c>
      <c r="AE716" s="5"/>
      <c r="AF716" s="19"/>
      <c r="AG716" s="30"/>
    </row>
    <row r="717" spans="1:33">
      <c r="A717" s="28"/>
      <c r="B717" s="17"/>
      <c r="C717" s="6"/>
      <c r="D717" s="35" t="s">
        <v>16</v>
      </c>
      <c r="E717" s="94"/>
      <c r="F717" s="66">
        <v>8.4</v>
      </c>
      <c r="G717" s="67" t="s">
        <v>36</v>
      </c>
      <c r="H717" s="66">
        <v>9</v>
      </c>
      <c r="I717" s="67" t="s">
        <v>36</v>
      </c>
      <c r="J717" s="61">
        <v>28.2</v>
      </c>
      <c r="K717" s="61" t="s">
        <v>35</v>
      </c>
      <c r="L717" s="71">
        <f t="shared" si="199"/>
        <v>45.599999999999994</v>
      </c>
      <c r="M717" s="71" t="str">
        <f t="shared" si="200"/>
        <v>A1</v>
      </c>
      <c r="N717" s="98"/>
      <c r="O717" s="61">
        <v>9.6</v>
      </c>
      <c r="P717" s="69" t="s">
        <v>35</v>
      </c>
      <c r="Q717" s="61">
        <v>9.8000000000000007</v>
      </c>
      <c r="R717" s="69" t="s">
        <v>35</v>
      </c>
      <c r="S717" s="61">
        <v>26.7</v>
      </c>
      <c r="T717" s="71" t="str">
        <f t="shared" si="201"/>
        <v>A2</v>
      </c>
      <c r="U717" s="71">
        <f t="shared" si="202"/>
        <v>46.099999999999994</v>
      </c>
      <c r="V717" s="71" t="str">
        <f t="shared" si="203"/>
        <v>A1</v>
      </c>
      <c r="W717" s="98"/>
      <c r="X717" s="71">
        <f t="shared" si="198"/>
        <v>36.799999999999997</v>
      </c>
      <c r="Y717" s="71" t="str">
        <f t="shared" si="204"/>
        <v>A1</v>
      </c>
      <c r="Z717" s="71">
        <f t="shared" si="205"/>
        <v>54.9</v>
      </c>
      <c r="AA717" s="71" t="str">
        <f t="shared" si="206"/>
        <v>A1</v>
      </c>
      <c r="AB717" s="57">
        <f t="shared" si="207"/>
        <v>91.699999999999989</v>
      </c>
      <c r="AC717" s="71" t="str">
        <f t="shared" si="208"/>
        <v>A1</v>
      </c>
      <c r="AD717" s="55">
        <v>10</v>
      </c>
      <c r="AE717" s="5"/>
      <c r="AF717" s="19"/>
      <c r="AG717" s="30"/>
    </row>
    <row r="718" spans="1:33">
      <c r="A718" s="28"/>
      <c r="B718" s="17"/>
      <c r="C718" s="6"/>
      <c r="D718" s="35" t="s">
        <v>45</v>
      </c>
      <c r="E718" s="94"/>
      <c r="F718" s="66">
        <v>7.6</v>
      </c>
      <c r="G718" s="67" t="s">
        <v>37</v>
      </c>
      <c r="H718" s="66">
        <v>7.2</v>
      </c>
      <c r="I718" s="67" t="s">
        <v>37</v>
      </c>
      <c r="J718" s="61">
        <v>23.1</v>
      </c>
      <c r="K718" s="61" t="s">
        <v>37</v>
      </c>
      <c r="L718" s="71">
        <f t="shared" si="199"/>
        <v>37.900000000000006</v>
      </c>
      <c r="M718" s="71" t="str">
        <f t="shared" si="200"/>
        <v>B1</v>
      </c>
      <c r="N718" s="98"/>
      <c r="O718" s="61">
        <v>9</v>
      </c>
      <c r="P718" s="69" t="s">
        <v>36</v>
      </c>
      <c r="Q718" s="61">
        <v>8.6</v>
      </c>
      <c r="R718" s="69" t="s">
        <v>36</v>
      </c>
      <c r="S718" s="61">
        <v>26.1</v>
      </c>
      <c r="T718" s="71" t="str">
        <f t="shared" si="201"/>
        <v>A2</v>
      </c>
      <c r="U718" s="71">
        <f t="shared" si="202"/>
        <v>43.7</v>
      </c>
      <c r="V718" s="71" t="str">
        <f t="shared" si="203"/>
        <v>A2</v>
      </c>
      <c r="W718" s="98"/>
      <c r="X718" s="71">
        <f t="shared" si="198"/>
        <v>32.4</v>
      </c>
      <c r="Y718" s="71" t="str">
        <f t="shared" si="204"/>
        <v>A2</v>
      </c>
      <c r="Z718" s="71">
        <f t="shared" si="205"/>
        <v>49.2</v>
      </c>
      <c r="AA718" s="71" t="str">
        <f t="shared" si="206"/>
        <v>A2</v>
      </c>
      <c r="AB718" s="57">
        <f t="shared" si="207"/>
        <v>81.600000000000009</v>
      </c>
      <c r="AC718" s="71" t="str">
        <f t="shared" si="208"/>
        <v>A2</v>
      </c>
      <c r="AD718" s="55">
        <v>9</v>
      </c>
      <c r="AE718" s="5"/>
      <c r="AF718" s="19"/>
      <c r="AG718" s="30"/>
    </row>
    <row r="719" spans="1:33">
      <c r="A719" s="28"/>
      <c r="B719" s="17"/>
      <c r="C719" s="6"/>
      <c r="D719" s="35" t="s">
        <v>18</v>
      </c>
      <c r="E719" s="94"/>
      <c r="F719" s="66">
        <v>8.6999999999999993</v>
      </c>
      <c r="G719" s="67" t="s">
        <v>36</v>
      </c>
      <c r="H719" s="66">
        <v>8.6</v>
      </c>
      <c r="I719" s="67" t="s">
        <v>36</v>
      </c>
      <c r="J719" s="61">
        <v>29.4</v>
      </c>
      <c r="K719" s="61" t="s">
        <v>35</v>
      </c>
      <c r="L719" s="71">
        <f t="shared" si="199"/>
        <v>46.699999999999996</v>
      </c>
      <c r="M719" s="71" t="str">
        <f t="shared" si="200"/>
        <v>A1</v>
      </c>
      <c r="N719" s="98"/>
      <c r="O719" s="61">
        <v>8.8000000000000007</v>
      </c>
      <c r="P719" s="69" t="s">
        <v>36</v>
      </c>
      <c r="Q719" s="61">
        <v>8.6</v>
      </c>
      <c r="R719" s="69" t="s">
        <v>36</v>
      </c>
      <c r="S719" s="61">
        <v>28.2</v>
      </c>
      <c r="T719" s="71" t="str">
        <f t="shared" si="201"/>
        <v>A1</v>
      </c>
      <c r="U719" s="71">
        <f t="shared" si="202"/>
        <v>45.599999999999994</v>
      </c>
      <c r="V719" s="71" t="str">
        <f t="shared" si="203"/>
        <v>A1</v>
      </c>
      <c r="W719" s="98"/>
      <c r="X719" s="71">
        <f t="shared" si="198"/>
        <v>34.699999999999996</v>
      </c>
      <c r="Y719" s="71" t="str">
        <f t="shared" si="204"/>
        <v>A2</v>
      </c>
      <c r="Z719" s="71">
        <f t="shared" si="205"/>
        <v>57.599999999999994</v>
      </c>
      <c r="AA719" s="71" t="str">
        <f t="shared" si="206"/>
        <v>A1</v>
      </c>
      <c r="AB719" s="57">
        <f t="shared" si="207"/>
        <v>92.299999999999983</v>
      </c>
      <c r="AC719" s="71" t="str">
        <f t="shared" si="208"/>
        <v>A1</v>
      </c>
      <c r="AD719" s="55">
        <v>10</v>
      </c>
      <c r="AE719" s="5"/>
      <c r="AF719" s="19"/>
      <c r="AG719" s="30"/>
    </row>
    <row r="720" spans="1:33">
      <c r="A720" s="28"/>
      <c r="B720" s="17"/>
      <c r="C720" s="6"/>
      <c r="D720" s="35" t="s">
        <v>33</v>
      </c>
      <c r="E720" s="94"/>
      <c r="F720" s="1"/>
      <c r="G720" s="1"/>
      <c r="H720" s="1"/>
      <c r="I720" s="1"/>
      <c r="J720" s="61">
        <v>30</v>
      </c>
      <c r="K720" s="61" t="s">
        <v>35</v>
      </c>
      <c r="L720" s="72"/>
      <c r="M720" s="72"/>
      <c r="N720" s="98"/>
      <c r="O720" s="1"/>
      <c r="P720" s="1"/>
      <c r="Q720" s="1"/>
      <c r="R720" s="1"/>
      <c r="S720" s="72">
        <v>26.4</v>
      </c>
      <c r="T720" s="71" t="str">
        <f t="shared" si="201"/>
        <v>A2</v>
      </c>
      <c r="U720" s="71"/>
      <c r="V720" s="71"/>
      <c r="W720" s="98"/>
      <c r="X720" s="71"/>
      <c r="Y720" s="71"/>
      <c r="Z720" s="71">
        <f t="shared" si="205"/>
        <v>56.4</v>
      </c>
      <c r="AA720" s="71" t="str">
        <f t="shared" si="206"/>
        <v>A1</v>
      </c>
      <c r="AB720" s="57"/>
      <c r="AC720" s="71"/>
      <c r="AD720" s="55"/>
      <c r="AE720" s="5"/>
      <c r="AF720" s="19"/>
      <c r="AG720" s="30"/>
    </row>
    <row r="721" spans="1:33">
      <c r="A721" s="28"/>
      <c r="B721" s="17"/>
      <c r="C721" s="6"/>
      <c r="D721" s="35" t="s">
        <v>19</v>
      </c>
      <c r="E721" s="94"/>
      <c r="F721" s="1"/>
      <c r="G721" s="1"/>
      <c r="H721" s="1"/>
      <c r="I721" s="1"/>
      <c r="J721" s="61">
        <v>22.2</v>
      </c>
      <c r="K721" s="61" t="s">
        <v>37</v>
      </c>
      <c r="L721" s="72"/>
      <c r="M721" s="72"/>
      <c r="N721" s="98"/>
      <c r="O721" s="1"/>
      <c r="P721" s="1"/>
      <c r="Q721" s="1"/>
      <c r="R721" s="1"/>
      <c r="S721" s="72">
        <v>25.2</v>
      </c>
      <c r="T721" s="71" t="str">
        <f t="shared" si="201"/>
        <v>A2</v>
      </c>
      <c r="U721" s="71"/>
      <c r="V721" s="71"/>
      <c r="W721" s="98"/>
      <c r="X721" s="71"/>
      <c r="Y721" s="71"/>
      <c r="Z721" s="71">
        <f t="shared" si="205"/>
        <v>47.4</v>
      </c>
      <c r="AA721" s="71" t="str">
        <f t="shared" si="206"/>
        <v>B1</v>
      </c>
      <c r="AB721" s="57"/>
      <c r="AC721" s="71"/>
      <c r="AD721" s="4"/>
      <c r="AE721" s="5"/>
      <c r="AF721" s="19"/>
      <c r="AG721" s="30"/>
    </row>
    <row r="722" spans="1:33">
      <c r="A722" s="28"/>
      <c r="B722" s="17"/>
      <c r="C722" s="6"/>
      <c r="D722" s="35" t="s">
        <v>117</v>
      </c>
      <c r="E722" s="94"/>
      <c r="F722" s="1"/>
      <c r="G722" s="1"/>
      <c r="H722" s="68"/>
      <c r="I722" s="68"/>
      <c r="J722" s="68">
        <v>30</v>
      </c>
      <c r="K722" s="68" t="s">
        <v>35</v>
      </c>
      <c r="L722" s="72"/>
      <c r="M722" s="72"/>
      <c r="N722" s="98"/>
      <c r="O722" s="1"/>
      <c r="P722" s="1"/>
      <c r="Q722" s="1"/>
      <c r="R722" s="1"/>
      <c r="S722" s="72">
        <v>29.4</v>
      </c>
      <c r="T722" s="71" t="str">
        <f t="shared" si="201"/>
        <v>A1</v>
      </c>
      <c r="U722" s="71"/>
      <c r="V722" s="71"/>
      <c r="W722" s="98"/>
      <c r="X722" s="71"/>
      <c r="Y722" s="71"/>
      <c r="Z722" s="71">
        <f t="shared" si="205"/>
        <v>59.4</v>
      </c>
      <c r="AA722" s="71" t="str">
        <f t="shared" si="206"/>
        <v>A1</v>
      </c>
      <c r="AB722" s="57"/>
      <c r="AC722" s="71"/>
      <c r="AD722" s="4"/>
      <c r="AE722" s="5"/>
      <c r="AF722" s="19"/>
      <c r="AG722" s="30"/>
    </row>
    <row r="723" spans="1:33">
      <c r="A723" s="28"/>
      <c r="B723" s="17"/>
      <c r="C723" s="6"/>
      <c r="D723" s="35"/>
      <c r="E723" s="94"/>
      <c r="F723" s="1"/>
      <c r="G723" s="1"/>
      <c r="H723" s="68"/>
      <c r="I723" s="68"/>
      <c r="J723" s="68"/>
      <c r="K723" s="68"/>
      <c r="L723" s="68"/>
      <c r="M723" s="1"/>
      <c r="N723" s="98"/>
      <c r="O723" s="1"/>
      <c r="P723" s="1"/>
      <c r="Q723" s="1"/>
      <c r="R723" s="1"/>
      <c r="S723" s="1"/>
      <c r="T723" s="1"/>
      <c r="U723" s="1"/>
      <c r="V723" s="1"/>
      <c r="W723" s="98"/>
      <c r="X723" s="1"/>
      <c r="Y723" s="1"/>
      <c r="Z723" s="1"/>
      <c r="AA723" s="1"/>
      <c r="AB723" s="1"/>
      <c r="AC723" s="1"/>
      <c r="AD723" s="4"/>
      <c r="AE723" s="5"/>
      <c r="AF723" s="19"/>
      <c r="AG723" s="30"/>
    </row>
    <row r="724" spans="1:33">
      <c r="A724" s="28"/>
      <c r="B724" s="17"/>
      <c r="C724" s="6"/>
      <c r="D724" s="104" t="s">
        <v>20</v>
      </c>
      <c r="E724" s="94"/>
      <c r="F724" s="106" t="s">
        <v>169</v>
      </c>
      <c r="G724" s="107"/>
      <c r="H724" s="110"/>
      <c r="I724" s="110"/>
      <c r="J724" s="110"/>
      <c r="K724" s="110"/>
      <c r="L724" s="110"/>
      <c r="M724" s="110"/>
      <c r="N724" s="98"/>
      <c r="O724" s="106" t="s">
        <v>170</v>
      </c>
      <c r="P724" s="107"/>
      <c r="Q724" s="110"/>
      <c r="R724" s="110"/>
      <c r="S724" s="110"/>
      <c r="T724" s="110"/>
      <c r="U724" s="110"/>
      <c r="V724" s="110"/>
      <c r="W724" s="98"/>
      <c r="X724" s="110"/>
      <c r="Y724" s="110"/>
      <c r="Z724" s="110"/>
      <c r="AA724" s="110"/>
      <c r="AB724" s="112"/>
      <c r="AC724" s="113"/>
      <c r="AD724" s="116"/>
      <c r="AE724" s="5"/>
      <c r="AF724" s="19"/>
      <c r="AG724" s="30"/>
    </row>
    <row r="725" spans="1:33" ht="15.75" thickBot="1">
      <c r="A725" s="28"/>
      <c r="B725" s="17"/>
      <c r="C725" s="6"/>
      <c r="D725" s="105"/>
      <c r="E725" s="95"/>
      <c r="F725" s="108"/>
      <c r="G725" s="109"/>
      <c r="H725" s="111"/>
      <c r="I725" s="111"/>
      <c r="J725" s="111"/>
      <c r="K725" s="111"/>
      <c r="L725" s="111"/>
      <c r="M725" s="111"/>
      <c r="N725" s="99"/>
      <c r="O725" s="108"/>
      <c r="P725" s="109"/>
      <c r="Q725" s="111"/>
      <c r="R725" s="111"/>
      <c r="S725" s="111"/>
      <c r="T725" s="111"/>
      <c r="U725" s="111"/>
      <c r="V725" s="111"/>
      <c r="W725" s="99"/>
      <c r="X725" s="111"/>
      <c r="Y725" s="111"/>
      <c r="Z725" s="111"/>
      <c r="AA725" s="111"/>
      <c r="AB725" s="114"/>
      <c r="AC725" s="115"/>
      <c r="AD725" s="117"/>
      <c r="AE725" s="5"/>
      <c r="AF725" s="19"/>
      <c r="AG725" s="30"/>
    </row>
    <row r="726" spans="1:33" ht="15.75" thickBot="1">
      <c r="A726" s="28"/>
      <c r="B726" s="17"/>
      <c r="C726" s="7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12"/>
      <c r="AF726" s="19"/>
      <c r="AG726" s="30"/>
    </row>
    <row r="727" spans="1:33">
      <c r="A727" s="28"/>
      <c r="B727" s="17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  <c r="AD727" s="18"/>
      <c r="AE727" s="18"/>
      <c r="AF727" s="19"/>
      <c r="AG727" s="30"/>
    </row>
    <row r="728" spans="1:33">
      <c r="A728" s="28"/>
      <c r="B728" s="17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  <c r="AD728" s="18"/>
      <c r="AE728" s="18"/>
      <c r="AF728" s="19"/>
      <c r="AG728" s="30"/>
    </row>
    <row r="729" spans="1:33">
      <c r="A729" s="28"/>
      <c r="B729" s="17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79" t="s">
        <v>127</v>
      </c>
      <c r="S729" s="79"/>
      <c r="T729" s="79"/>
      <c r="U729" s="79"/>
      <c r="V729" s="79"/>
      <c r="W729" s="18"/>
      <c r="X729" s="18"/>
      <c r="Y729" s="18"/>
      <c r="Z729" s="79"/>
      <c r="AA729" s="79"/>
      <c r="AB729" s="79"/>
      <c r="AC729" s="22"/>
      <c r="AD729" s="80"/>
      <c r="AE729" s="80"/>
      <c r="AF729" s="81"/>
      <c r="AG729" s="30"/>
    </row>
    <row r="730" spans="1:33">
      <c r="A730" s="28"/>
      <c r="B730" s="17"/>
      <c r="C730" s="18"/>
      <c r="D730" s="82" t="s">
        <v>26</v>
      </c>
      <c r="E730" s="82"/>
      <c r="F730" s="82"/>
      <c r="G730" s="82"/>
      <c r="H730" s="18"/>
      <c r="I730" s="82" t="s">
        <v>26</v>
      </c>
      <c r="J730" s="82"/>
      <c r="K730" s="82"/>
      <c r="L730" s="82"/>
      <c r="M730" s="82"/>
      <c r="N730" s="18"/>
      <c r="O730" s="18"/>
      <c r="P730" s="18"/>
      <c r="Q730" s="18"/>
      <c r="R730" s="82" t="s">
        <v>27</v>
      </c>
      <c r="S730" s="82"/>
      <c r="T730" s="82"/>
      <c r="U730" s="82"/>
      <c r="V730" s="82"/>
      <c r="W730" s="18"/>
      <c r="X730" s="18"/>
      <c r="Y730" s="18"/>
      <c r="Z730" s="83" t="s">
        <v>27</v>
      </c>
      <c r="AA730" s="83"/>
      <c r="AB730" s="83"/>
      <c r="AC730" s="83"/>
      <c r="AD730" s="18"/>
      <c r="AE730" s="18"/>
      <c r="AF730" s="19"/>
      <c r="AG730" s="30"/>
    </row>
    <row r="731" spans="1:33">
      <c r="A731" s="28"/>
      <c r="B731" s="17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  <c r="AD731" s="18"/>
      <c r="AE731" s="18"/>
      <c r="AF731" s="19"/>
      <c r="AG731" s="30"/>
    </row>
    <row r="732" spans="1:33">
      <c r="A732" s="28"/>
      <c r="B732" s="17"/>
      <c r="C732" s="18"/>
      <c r="D732" s="22" t="s">
        <v>29</v>
      </c>
      <c r="E732" s="22"/>
      <c r="F732" s="22"/>
      <c r="G732" s="22"/>
      <c r="H732" s="22"/>
      <c r="I732" s="80" t="s">
        <v>24</v>
      </c>
      <c r="J732" s="80"/>
      <c r="K732" s="80"/>
      <c r="L732" s="80"/>
      <c r="M732" s="80"/>
      <c r="N732" s="80"/>
      <c r="O732" s="80"/>
      <c r="P732" s="22"/>
      <c r="Q732" s="22"/>
      <c r="R732" s="79" t="s">
        <v>23</v>
      </c>
      <c r="S732" s="79"/>
      <c r="T732" s="79"/>
      <c r="U732" s="79"/>
      <c r="V732" s="79"/>
      <c r="W732" s="79"/>
      <c r="X732" s="22"/>
      <c r="Y732" s="79" t="s">
        <v>25</v>
      </c>
      <c r="Z732" s="79"/>
      <c r="AA732" s="79"/>
      <c r="AB732" s="79"/>
      <c r="AC732" s="79"/>
      <c r="AD732" s="79"/>
      <c r="AE732" s="18"/>
      <c r="AF732" s="19"/>
      <c r="AG732" s="30"/>
    </row>
    <row r="733" spans="1:33" ht="15.75" thickBot="1">
      <c r="A733" s="28"/>
      <c r="B733" s="23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  <c r="AA733" s="24"/>
      <c r="AB733" s="24"/>
      <c r="AC733" s="24"/>
      <c r="AD733" s="24"/>
      <c r="AE733" s="24"/>
      <c r="AF733" s="25"/>
      <c r="AG733" s="30"/>
    </row>
    <row r="734" spans="1:33" ht="15.75" thickBot="1">
      <c r="A734" s="84"/>
      <c r="B734" s="85"/>
      <c r="C734" s="85"/>
      <c r="D734" s="85"/>
      <c r="E734" s="85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  <c r="S734" s="85"/>
      <c r="T734" s="85"/>
      <c r="U734" s="85"/>
      <c r="V734" s="85"/>
      <c r="W734" s="85"/>
      <c r="X734" s="85"/>
      <c r="Y734" s="85"/>
      <c r="Z734" s="85"/>
      <c r="AA734" s="85"/>
      <c r="AB734" s="85"/>
      <c r="AC734" s="85"/>
      <c r="AD734" s="85"/>
      <c r="AE734" s="85"/>
      <c r="AF734" s="85"/>
      <c r="AG734" s="86"/>
    </row>
    <row r="740" spans="1:33" ht="15.75" thickBot="1"/>
    <row r="741" spans="1:33" ht="15.75" thickBot="1">
      <c r="A741" s="27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6"/>
      <c r="AE741" s="26"/>
      <c r="AF741" s="26"/>
      <c r="AG741" s="29"/>
    </row>
    <row r="742" spans="1:33" ht="24">
      <c r="A742" s="28"/>
      <c r="B742" s="14"/>
      <c r="C742" s="15"/>
      <c r="D742" s="87" t="s">
        <v>0</v>
      </c>
      <c r="E742" s="87"/>
      <c r="F742" s="87"/>
      <c r="G742" s="87"/>
      <c r="H742" s="87"/>
      <c r="I742" s="87"/>
      <c r="J742" s="87"/>
      <c r="K742" s="87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87"/>
      <c r="AC742" s="87"/>
      <c r="AD742" s="87"/>
      <c r="AE742" s="15"/>
      <c r="AF742" s="16"/>
      <c r="AG742" s="30"/>
    </row>
    <row r="743" spans="1:33" ht="22.5">
      <c r="A743" s="28"/>
      <c r="B743" s="17"/>
      <c r="C743" s="18"/>
      <c r="D743" s="88" t="s">
        <v>28</v>
      </c>
      <c r="E743" s="88"/>
      <c r="F743" s="88"/>
      <c r="G743" s="88"/>
      <c r="H743" s="88"/>
      <c r="I743" s="88"/>
      <c r="J743" s="88"/>
      <c r="K743" s="88"/>
      <c r="L743" s="88"/>
      <c r="M743" s="88"/>
      <c r="N743" s="88"/>
      <c r="O743" s="88"/>
      <c r="P743" s="88"/>
      <c r="Q743" s="88"/>
      <c r="R743" s="88"/>
      <c r="S743" s="88"/>
      <c r="T743" s="88"/>
      <c r="U743" s="88"/>
      <c r="V743" s="88"/>
      <c r="W743" s="88"/>
      <c r="X743" s="88"/>
      <c r="Y743" s="88"/>
      <c r="Z743" s="88"/>
      <c r="AA743" s="88"/>
      <c r="AB743" s="88"/>
      <c r="AC743" s="88"/>
      <c r="AD743" s="88"/>
      <c r="AE743" s="18"/>
      <c r="AF743" s="19"/>
      <c r="AG743" s="30"/>
    </row>
    <row r="744" spans="1:33" ht="15.75">
      <c r="A744" s="28"/>
      <c r="B744" s="17"/>
      <c r="C744" s="18"/>
      <c r="D744" s="89" t="s">
        <v>119</v>
      </c>
      <c r="E744" s="89"/>
      <c r="F744" s="89"/>
      <c r="G744" s="89"/>
      <c r="H744" s="89"/>
      <c r="I744" s="89"/>
      <c r="J744" s="89"/>
      <c r="K744" s="89"/>
      <c r="L744" s="89"/>
      <c r="M744" s="89"/>
      <c r="N744" s="89"/>
      <c r="O744" s="89"/>
      <c r="P744" s="89"/>
      <c r="Q744" s="89"/>
      <c r="R744" s="89"/>
      <c r="S744" s="89"/>
      <c r="T744" s="89"/>
      <c r="U744" s="89"/>
      <c r="V744" s="89"/>
      <c r="W744" s="89"/>
      <c r="X744" s="89"/>
      <c r="Y744" s="89"/>
      <c r="Z744" s="89"/>
      <c r="AA744" s="89"/>
      <c r="AB744" s="89"/>
      <c r="AC744" s="89"/>
      <c r="AD744" s="89"/>
      <c r="AE744" s="18"/>
      <c r="AF744" s="19"/>
      <c r="AG744" s="30"/>
    </row>
    <row r="745" spans="1:33">
      <c r="A745" s="28"/>
      <c r="B745" s="17"/>
      <c r="C745" s="18"/>
      <c r="D745" s="60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60"/>
      <c r="Q745" s="60"/>
      <c r="R745" s="60"/>
      <c r="S745" s="60"/>
      <c r="T745" s="60"/>
      <c r="U745" s="60"/>
      <c r="V745" s="60"/>
      <c r="W745" s="60"/>
      <c r="X745" s="60"/>
      <c r="Y745" s="60"/>
      <c r="Z745" s="60"/>
      <c r="AA745" s="60"/>
      <c r="AB745" s="60"/>
      <c r="AC745" s="60"/>
      <c r="AD745" s="60"/>
      <c r="AE745" s="18"/>
      <c r="AF745" s="19"/>
      <c r="AG745" s="30"/>
    </row>
    <row r="746" spans="1:33" ht="15.75">
      <c r="A746" s="28"/>
      <c r="B746" s="17"/>
      <c r="C746" s="18"/>
      <c r="D746" s="89" t="s">
        <v>114</v>
      </c>
      <c r="E746" s="89"/>
      <c r="F746" s="89"/>
      <c r="G746" s="89"/>
      <c r="H746" s="89"/>
      <c r="I746" s="89"/>
      <c r="J746" s="89"/>
      <c r="K746" s="89"/>
      <c r="L746" s="89"/>
      <c r="M746" s="89"/>
      <c r="N746" s="89"/>
      <c r="O746" s="89"/>
      <c r="P746" s="89"/>
      <c r="Q746" s="89"/>
      <c r="R746" s="89"/>
      <c r="S746" s="89"/>
      <c r="T746" s="89"/>
      <c r="U746" s="89"/>
      <c r="V746" s="89"/>
      <c r="W746" s="89"/>
      <c r="X746" s="89"/>
      <c r="Y746" s="89"/>
      <c r="Z746" s="89"/>
      <c r="AA746" s="89"/>
      <c r="AB746" s="89"/>
      <c r="AC746" s="89"/>
      <c r="AD746" s="89"/>
      <c r="AE746" s="18"/>
      <c r="AF746" s="19"/>
      <c r="AG746" s="30"/>
    </row>
    <row r="747" spans="1:33">
      <c r="A747" s="28"/>
      <c r="B747" s="17"/>
      <c r="C747" s="18"/>
      <c r="D747" s="60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60"/>
      <c r="Q747" s="60"/>
      <c r="R747" s="60"/>
      <c r="S747" s="60"/>
      <c r="T747" s="60"/>
      <c r="U747" s="60"/>
      <c r="V747" s="60"/>
      <c r="W747" s="60"/>
      <c r="X747" s="60"/>
      <c r="Y747" s="60"/>
      <c r="Z747" s="60"/>
      <c r="AA747" s="60"/>
      <c r="AB747" s="60"/>
      <c r="AC747" s="60"/>
      <c r="AD747" s="60"/>
      <c r="AE747" s="18"/>
      <c r="AF747" s="19"/>
      <c r="AG747" s="30"/>
    </row>
    <row r="748" spans="1:33" ht="15.75">
      <c r="A748" s="28"/>
      <c r="B748" s="17"/>
      <c r="C748" s="18"/>
      <c r="D748" s="89" t="s">
        <v>115</v>
      </c>
      <c r="E748" s="89"/>
      <c r="F748" s="89"/>
      <c r="G748" s="89"/>
      <c r="H748" s="89"/>
      <c r="I748" s="89"/>
      <c r="J748" s="89"/>
      <c r="K748" s="89"/>
      <c r="L748" s="89"/>
      <c r="M748" s="89"/>
      <c r="N748" s="89"/>
      <c r="O748" s="89"/>
      <c r="P748" s="89"/>
      <c r="Q748" s="89"/>
      <c r="R748" s="89"/>
      <c r="S748" s="89"/>
      <c r="T748" s="89"/>
      <c r="U748" s="89"/>
      <c r="V748" s="89"/>
      <c r="W748" s="89"/>
      <c r="X748" s="89"/>
      <c r="Y748" s="89"/>
      <c r="Z748" s="89"/>
      <c r="AA748" s="89"/>
      <c r="AB748" s="89"/>
      <c r="AC748" s="89"/>
      <c r="AD748" s="89"/>
      <c r="AE748" s="18"/>
      <c r="AF748" s="19"/>
      <c r="AG748" s="30"/>
    </row>
    <row r="749" spans="1:33" ht="16.5" thickBot="1">
      <c r="A749" s="28"/>
      <c r="B749" s="17"/>
      <c r="C749" s="18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18"/>
      <c r="AF749" s="19"/>
      <c r="AG749" s="30"/>
    </row>
    <row r="750" spans="1:33" ht="15.75" thickBot="1">
      <c r="A750" s="28"/>
      <c r="B750" s="17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1"/>
      <c r="AF750" s="19"/>
      <c r="AG750" s="30"/>
    </row>
    <row r="751" spans="1:33">
      <c r="A751" s="28"/>
      <c r="B751" s="17"/>
      <c r="C751" s="6"/>
      <c r="D751" s="90" t="s">
        <v>1</v>
      </c>
      <c r="E751" s="93"/>
      <c r="F751" s="96" t="s">
        <v>22</v>
      </c>
      <c r="G751" s="96"/>
      <c r="H751" s="96"/>
      <c r="I751" s="96"/>
      <c r="J751" s="96"/>
      <c r="K751" s="96"/>
      <c r="L751" s="96"/>
      <c r="M751" s="96"/>
      <c r="N751" s="97"/>
      <c r="O751" s="96" t="s">
        <v>2</v>
      </c>
      <c r="P751" s="96"/>
      <c r="Q751" s="96"/>
      <c r="R751" s="96"/>
      <c r="S751" s="96"/>
      <c r="T751" s="96"/>
      <c r="U751" s="96"/>
      <c r="V751" s="96"/>
      <c r="W751" s="97"/>
      <c r="X751" s="96" t="s">
        <v>3</v>
      </c>
      <c r="Y751" s="96"/>
      <c r="Z751" s="96"/>
      <c r="AA751" s="96"/>
      <c r="AB751" s="96"/>
      <c r="AC751" s="96"/>
      <c r="AD751" s="100"/>
      <c r="AE751" s="5"/>
      <c r="AF751" s="19"/>
      <c r="AG751" s="30"/>
    </row>
    <row r="752" spans="1:33">
      <c r="A752" s="28"/>
      <c r="B752" s="17"/>
      <c r="C752" s="6"/>
      <c r="D752" s="91"/>
      <c r="E752" s="94"/>
      <c r="F752" s="101" t="s">
        <v>4</v>
      </c>
      <c r="G752" s="101"/>
      <c r="H752" s="101" t="s">
        <v>5</v>
      </c>
      <c r="I752" s="101"/>
      <c r="J752" s="101" t="s">
        <v>32</v>
      </c>
      <c r="K752" s="101"/>
      <c r="L752" s="101" t="s">
        <v>7</v>
      </c>
      <c r="M752" s="101"/>
      <c r="N752" s="98"/>
      <c r="O752" s="101" t="s">
        <v>8</v>
      </c>
      <c r="P752" s="101"/>
      <c r="Q752" s="101" t="s">
        <v>9</v>
      </c>
      <c r="R752" s="101"/>
      <c r="S752" s="101" t="s">
        <v>10</v>
      </c>
      <c r="T752" s="101"/>
      <c r="U752" s="101" t="s">
        <v>7</v>
      </c>
      <c r="V752" s="101"/>
      <c r="W752" s="98"/>
      <c r="X752" s="101" t="s">
        <v>11</v>
      </c>
      <c r="Y752" s="101"/>
      <c r="Z752" s="101" t="s">
        <v>6</v>
      </c>
      <c r="AA752" s="101"/>
      <c r="AB752" s="101" t="s">
        <v>12</v>
      </c>
      <c r="AC752" s="101"/>
      <c r="AD752" s="102" t="s">
        <v>21</v>
      </c>
      <c r="AE752" s="5"/>
      <c r="AF752" s="19"/>
      <c r="AG752" s="30"/>
    </row>
    <row r="753" spans="1:33">
      <c r="A753" s="28"/>
      <c r="B753" s="17"/>
      <c r="C753" s="6"/>
      <c r="D753" s="92"/>
      <c r="E753" s="94"/>
      <c r="F753" s="2">
        <v>0.1</v>
      </c>
      <c r="G753" s="61" t="s">
        <v>13</v>
      </c>
      <c r="H753" s="2">
        <v>0.1</v>
      </c>
      <c r="I753" s="61" t="s">
        <v>13</v>
      </c>
      <c r="J753" s="2">
        <v>0.3</v>
      </c>
      <c r="K753" s="61" t="s">
        <v>13</v>
      </c>
      <c r="L753" s="2">
        <v>0.5</v>
      </c>
      <c r="M753" s="61" t="s">
        <v>13</v>
      </c>
      <c r="N753" s="98"/>
      <c r="O753" s="2">
        <v>0.1</v>
      </c>
      <c r="P753" s="61" t="s">
        <v>13</v>
      </c>
      <c r="Q753" s="2">
        <v>0.1</v>
      </c>
      <c r="R753" s="61" t="s">
        <v>13</v>
      </c>
      <c r="S753" s="2">
        <v>0.3</v>
      </c>
      <c r="T753" s="61" t="s">
        <v>13</v>
      </c>
      <c r="U753" s="2">
        <v>0.5</v>
      </c>
      <c r="V753" s="61" t="s">
        <v>13</v>
      </c>
      <c r="W753" s="98"/>
      <c r="X753" s="2">
        <v>0.4</v>
      </c>
      <c r="Y753" s="61" t="s">
        <v>13</v>
      </c>
      <c r="Z753" s="2">
        <v>0.6</v>
      </c>
      <c r="AA753" s="61" t="s">
        <v>13</v>
      </c>
      <c r="AB753" s="2">
        <v>1</v>
      </c>
      <c r="AC753" s="61" t="s">
        <v>13</v>
      </c>
      <c r="AD753" s="103"/>
      <c r="AE753" s="5"/>
      <c r="AF753" s="19"/>
      <c r="AG753" s="30"/>
    </row>
    <row r="754" spans="1:33">
      <c r="A754" s="28"/>
      <c r="B754" s="17"/>
      <c r="C754" s="6"/>
      <c r="D754" s="35" t="s">
        <v>14</v>
      </c>
      <c r="E754" s="94"/>
      <c r="F754" s="61">
        <v>6.8</v>
      </c>
      <c r="G754" s="61" t="s">
        <v>38</v>
      </c>
      <c r="H754" s="61">
        <v>5.8</v>
      </c>
      <c r="I754" s="61" t="s">
        <v>39</v>
      </c>
      <c r="J754" s="61">
        <v>16.5</v>
      </c>
      <c r="K754" s="61" t="s">
        <v>39</v>
      </c>
      <c r="L754" s="71">
        <f>F754+H754+J754</f>
        <v>29.1</v>
      </c>
      <c r="M754" s="71" t="str">
        <f>IF(L754&gt;=45.5,"A1",IF(L754&gt;=40.5,"A2", IF(L754&gt;=35.5,"B1",IF(L754&gt;=30.5,"B2", IF(L754&gt;=25.5,"C1",IF(L754&gt;=20.5,"C2",IF(L754&gt;=16.5,"D",IF(L754&gt;=10.5,"E1",IF(L754&gt;=10.4,"E2")))))))))</f>
        <v>C1</v>
      </c>
      <c r="N754" s="98"/>
      <c r="O754" s="61">
        <v>7.6</v>
      </c>
      <c r="P754" s="69" t="s">
        <v>37</v>
      </c>
      <c r="Q754" s="61">
        <v>7</v>
      </c>
      <c r="R754" s="69" t="s">
        <v>38</v>
      </c>
      <c r="S754" s="61">
        <v>17.100000000000001</v>
      </c>
      <c r="T754" s="71" t="str">
        <f>IF(S754&gt;=27.3,"A1",IF(S754&gt;=24.3,"A2", IF(S754&gt;=21.3,"B1",IF(S754&gt;=18.3,"B2", IF(S754&gt;=15.3,"C1",IF(S754&gt;=12.3,"C2",IF(S754&gt;=9.9,"D",IF(S754&gt;=6.3,"E1",IF(S754&gt;=6.2,"E2")))))))))</f>
        <v>C1</v>
      </c>
      <c r="U754" s="71">
        <f>O754+Q754+S754</f>
        <v>31.700000000000003</v>
      </c>
      <c r="V754" s="71" t="str">
        <f>IF(U754&gt;=45.5,"A1",IF(U754&gt;=40.5,"A2", IF(U754&gt;=35.5,"B1",IF(U754&gt;=30.5,"B2", IF(U754&gt;=25.5,"C1",IF(U754&gt;=20.5,"C2",IF(U754&gt;=16.5,"D",IF(U754&gt;=10.5,"E1",IF(U754&gt;=10.4,"E2")))))))))</f>
        <v>B2</v>
      </c>
      <c r="W754" s="98"/>
      <c r="X754" s="71">
        <f t="shared" ref="X754:X758" si="209">SUM(F754,H754,O754,Q754)</f>
        <v>27.2</v>
      </c>
      <c r="Y754" s="71" t="str">
        <f>IF(X754&gt;=36.4,"A1",IF(X754&gt;=32.4,"A2", IF(X754&gt;=28.4,"B1",IF(X754&gt;=24.4,"B2", IF(X754&gt;=20.4,"C1",IF(X754&gt;=16.4,"C2",IF(X754&gt;=13.2,"D",IF(X754&gt;=8.4,"E1",IF(X754&gt;=8.3,"E2")))))))))</f>
        <v>B2</v>
      </c>
      <c r="Z754" s="71">
        <f>J754+S754</f>
        <v>33.6</v>
      </c>
      <c r="AA754" s="71" t="str">
        <f>IF(Z754&gt;=54.5,"A1",IF(Z754&gt;=48.5,"A2", IF(Z754&gt;=42.5,"B1",IF(Z754&gt;=36.5,"B2", IF(Z754&gt;=30.5,"C1",IF(Z754&gt;=24.5,"C2",IF(Z754&gt;=19.8,"D",IF(Z754&gt;=12.6,"E1",IF(Z754&gt;=12.5,"E2")))))))))</f>
        <v>C1</v>
      </c>
      <c r="AB754" s="57">
        <f>L754+U754</f>
        <v>60.800000000000004</v>
      </c>
      <c r="AC754" s="71" t="str">
        <f>IF(AB754&gt;=91,"A1",IF(AB754&gt;=81,"A2", IF(AB754&gt;=71,"B1",IF(AB754&gt;=61,"B2", IF(AB754&gt;=51,"C1",IF(AB754&gt;=41,"C2",IF(AB754&gt;=33,"D",IF(AB754&gt;=21,"E1",IF(AB754&gt;=20,"E2")))))))))</f>
        <v>C1</v>
      </c>
      <c r="AD754" s="55">
        <v>7</v>
      </c>
      <c r="AE754" s="5"/>
      <c r="AF754" s="19"/>
      <c r="AG754" s="30"/>
    </row>
    <row r="755" spans="1:33">
      <c r="A755" s="28"/>
      <c r="B755" s="17"/>
      <c r="C755" s="6"/>
      <c r="D755" s="35" t="s">
        <v>15</v>
      </c>
      <c r="E755" s="94"/>
      <c r="F755" s="61">
        <v>7</v>
      </c>
      <c r="G755" s="61" t="s">
        <v>38</v>
      </c>
      <c r="H755" s="61">
        <v>5.9</v>
      </c>
      <c r="I755" s="61" t="s">
        <v>39</v>
      </c>
      <c r="J755" s="61">
        <v>18</v>
      </c>
      <c r="K755" s="61" t="s">
        <v>39</v>
      </c>
      <c r="L755" s="71">
        <f t="shared" ref="L755:L758" si="210">F755+H755+J755</f>
        <v>30.9</v>
      </c>
      <c r="M755" s="71" t="str">
        <f t="shared" ref="M755:M758" si="211">IF(L755&gt;=45.5,"A1",IF(L755&gt;=40.5,"A2", IF(L755&gt;=35.5,"B1",IF(L755&gt;=30.5,"B2", IF(L755&gt;=25.5,"C1",IF(L755&gt;=20.5,"C2",IF(L755&gt;=16.5,"D",IF(L755&gt;=10.5,"E1",IF(L755&gt;=10.4,"E2")))))))))</f>
        <v>B2</v>
      </c>
      <c r="N755" s="98"/>
      <c r="O755" s="61">
        <v>8.5</v>
      </c>
      <c r="P755" s="69" t="s">
        <v>36</v>
      </c>
      <c r="Q755" s="61">
        <v>8.6</v>
      </c>
      <c r="R755" s="69" t="s">
        <v>36</v>
      </c>
      <c r="S755" s="61">
        <v>21.3</v>
      </c>
      <c r="T755" s="71" t="str">
        <f t="shared" ref="T755:T761" si="212">IF(S755&gt;=27.3,"A1",IF(S755&gt;=24.3,"A2", IF(S755&gt;=21.3,"B1",IF(S755&gt;=18.3,"B2", IF(S755&gt;=15.3,"C1",IF(S755&gt;=12.3,"C2",IF(S755&gt;=9.9,"D",IF(S755&gt;=6.3,"E1",IF(S755&gt;=6.2,"E2")))))))))</f>
        <v>B1</v>
      </c>
      <c r="U755" s="71">
        <f t="shared" ref="U755:U758" si="213">O755+Q755+S755</f>
        <v>38.400000000000006</v>
      </c>
      <c r="V755" s="71" t="str">
        <f t="shared" ref="V755:V758" si="214">IF(U755&gt;=45.5,"A1",IF(U755&gt;=40.5,"A2", IF(U755&gt;=35.5,"B1",IF(U755&gt;=30.5,"B2", IF(U755&gt;=25.5,"C1",IF(U755&gt;=20.5,"C2",IF(U755&gt;=16.5,"D",IF(U755&gt;=10.5,"E1",IF(U755&gt;=10.4,"E2")))))))))</f>
        <v>B1</v>
      </c>
      <c r="W755" s="98"/>
      <c r="X755" s="71">
        <f t="shared" si="209"/>
        <v>30</v>
      </c>
      <c r="Y755" s="71" t="str">
        <f t="shared" ref="Y755:Y758" si="215">IF(X755&gt;=36.4,"A1",IF(X755&gt;=32.4,"A2", IF(X755&gt;=28.4,"B1",IF(X755&gt;=24.4,"B2", IF(X755&gt;=20.4,"C1",IF(X755&gt;=16.4,"C2",IF(X755&gt;=13.2,"D",IF(X755&gt;=8.4,"E1",IF(X755&gt;=8.3,"E2")))))))))</f>
        <v>B1</v>
      </c>
      <c r="Z755" s="71">
        <f t="shared" ref="Z755:Z761" si="216">J755+S755</f>
        <v>39.299999999999997</v>
      </c>
      <c r="AA755" s="71" t="str">
        <f t="shared" ref="AA755:AA761" si="217">IF(Z755&gt;=54.5,"A1",IF(Z755&gt;=48.5,"A2", IF(Z755&gt;=42.5,"B1",IF(Z755&gt;=36.5,"B2", IF(Z755&gt;=30.5,"C1",IF(Z755&gt;=24.5,"C2",IF(Z755&gt;=19.8,"D",IF(Z755&gt;=12.6,"E1",IF(Z755&gt;=12.5,"E2")))))))))</f>
        <v>B2</v>
      </c>
      <c r="AB755" s="57">
        <f t="shared" ref="AB755:AB758" si="218">L755+U755</f>
        <v>69.300000000000011</v>
      </c>
      <c r="AC755" s="71" t="str">
        <f t="shared" ref="AC755:AC758" si="219">IF(AB755&gt;=91,"A1",IF(AB755&gt;=81,"A2", IF(AB755&gt;=71,"B1",IF(AB755&gt;=61,"B2", IF(AB755&gt;=51,"C1",IF(AB755&gt;=41,"C2",IF(AB755&gt;=33,"D",IF(AB755&gt;=21,"E1",IF(AB755&gt;=20,"E2")))))))))</f>
        <v>B2</v>
      </c>
      <c r="AD755" s="55">
        <v>7</v>
      </c>
      <c r="AE755" s="5"/>
      <c r="AF755" s="19"/>
      <c r="AG755" s="30"/>
    </row>
    <row r="756" spans="1:33">
      <c r="A756" s="28"/>
      <c r="B756" s="17"/>
      <c r="C756" s="6"/>
      <c r="D756" s="35" t="s">
        <v>16</v>
      </c>
      <c r="E756" s="94"/>
      <c r="F756" s="61">
        <v>7.4</v>
      </c>
      <c r="G756" s="61" t="s">
        <v>37</v>
      </c>
      <c r="H756" s="61">
        <v>8.8000000000000007</v>
      </c>
      <c r="I756" s="61" t="s">
        <v>36</v>
      </c>
      <c r="J756" s="61">
        <v>14.7</v>
      </c>
      <c r="K756" s="61" t="s">
        <v>41</v>
      </c>
      <c r="L756" s="71">
        <f t="shared" si="210"/>
        <v>30.900000000000002</v>
      </c>
      <c r="M756" s="71" t="str">
        <f t="shared" si="211"/>
        <v>B2</v>
      </c>
      <c r="N756" s="98"/>
      <c r="O756" s="61">
        <v>9.4</v>
      </c>
      <c r="P756" s="69" t="s">
        <v>35</v>
      </c>
      <c r="Q756" s="61">
        <v>9</v>
      </c>
      <c r="R756" s="69" t="s">
        <v>36</v>
      </c>
      <c r="S756" s="61">
        <v>23.7</v>
      </c>
      <c r="T756" s="71" t="str">
        <f t="shared" si="212"/>
        <v>B1</v>
      </c>
      <c r="U756" s="71">
        <f t="shared" si="213"/>
        <v>42.099999999999994</v>
      </c>
      <c r="V756" s="71" t="str">
        <f t="shared" si="214"/>
        <v>A2</v>
      </c>
      <c r="W756" s="98"/>
      <c r="X756" s="71">
        <f t="shared" si="209"/>
        <v>34.6</v>
      </c>
      <c r="Y756" s="71" t="str">
        <f t="shared" si="215"/>
        <v>A2</v>
      </c>
      <c r="Z756" s="71">
        <f t="shared" si="216"/>
        <v>38.4</v>
      </c>
      <c r="AA756" s="71" t="str">
        <f t="shared" si="217"/>
        <v>B2</v>
      </c>
      <c r="AB756" s="57">
        <f t="shared" si="218"/>
        <v>73</v>
      </c>
      <c r="AC756" s="71" t="str">
        <f t="shared" si="219"/>
        <v>B1</v>
      </c>
      <c r="AD756" s="55">
        <v>8</v>
      </c>
      <c r="AE756" s="5"/>
      <c r="AF756" s="19"/>
      <c r="AG756" s="30"/>
    </row>
    <row r="757" spans="1:33">
      <c r="A757" s="28"/>
      <c r="B757" s="17"/>
      <c r="C757" s="6"/>
      <c r="D757" s="35" t="s">
        <v>45</v>
      </c>
      <c r="E757" s="94"/>
      <c r="F757" s="61">
        <v>7</v>
      </c>
      <c r="G757" s="61" t="s">
        <v>38</v>
      </c>
      <c r="H757" s="61">
        <v>5.4</v>
      </c>
      <c r="I757" s="61" t="s">
        <v>39</v>
      </c>
      <c r="J757" s="61">
        <v>14.7</v>
      </c>
      <c r="K757" s="61" t="s">
        <v>41</v>
      </c>
      <c r="L757" s="71">
        <f t="shared" si="210"/>
        <v>27.1</v>
      </c>
      <c r="M757" s="71" t="str">
        <f t="shared" si="211"/>
        <v>C1</v>
      </c>
      <c r="N757" s="98"/>
      <c r="O757" s="61">
        <v>8</v>
      </c>
      <c r="P757" s="69" t="s">
        <v>37</v>
      </c>
      <c r="Q757" s="61">
        <v>7.6</v>
      </c>
      <c r="R757" s="69" t="s">
        <v>37</v>
      </c>
      <c r="S757" s="61">
        <v>27</v>
      </c>
      <c r="T757" s="71" t="str">
        <f t="shared" si="212"/>
        <v>A2</v>
      </c>
      <c r="U757" s="71">
        <f t="shared" si="213"/>
        <v>42.6</v>
      </c>
      <c r="V757" s="71" t="str">
        <f t="shared" si="214"/>
        <v>A2</v>
      </c>
      <c r="W757" s="98"/>
      <c r="X757" s="71">
        <f t="shared" si="209"/>
        <v>28</v>
      </c>
      <c r="Y757" s="71" t="str">
        <f t="shared" si="215"/>
        <v>B2</v>
      </c>
      <c r="Z757" s="71">
        <f t="shared" si="216"/>
        <v>41.7</v>
      </c>
      <c r="AA757" s="71" t="str">
        <f t="shared" si="217"/>
        <v>B2</v>
      </c>
      <c r="AB757" s="57">
        <f t="shared" si="218"/>
        <v>69.7</v>
      </c>
      <c r="AC757" s="71" t="str">
        <f t="shared" si="219"/>
        <v>B2</v>
      </c>
      <c r="AD757" s="55">
        <v>7</v>
      </c>
      <c r="AE757" s="5"/>
      <c r="AF757" s="19"/>
      <c r="AG757" s="30"/>
    </row>
    <row r="758" spans="1:33">
      <c r="A758" s="28"/>
      <c r="B758" s="17"/>
      <c r="C758" s="6"/>
      <c r="D758" s="35" t="s">
        <v>18</v>
      </c>
      <c r="E758" s="94"/>
      <c r="F758" s="61">
        <v>8.4</v>
      </c>
      <c r="G758" s="61" t="s">
        <v>36</v>
      </c>
      <c r="H758" s="61">
        <v>7</v>
      </c>
      <c r="I758" s="61" t="s">
        <v>38</v>
      </c>
      <c r="J758" s="61">
        <v>0</v>
      </c>
      <c r="K758" s="61" t="s">
        <v>118</v>
      </c>
      <c r="L758" s="71">
        <f t="shared" si="210"/>
        <v>15.4</v>
      </c>
      <c r="M758" s="71" t="str">
        <f t="shared" si="211"/>
        <v>E1</v>
      </c>
      <c r="N758" s="98"/>
      <c r="O758" s="61">
        <v>6.6</v>
      </c>
      <c r="P758" s="69" t="s">
        <v>38</v>
      </c>
      <c r="Q758" s="61">
        <v>7.2</v>
      </c>
      <c r="R758" s="69" t="s">
        <v>37</v>
      </c>
      <c r="S758" s="61">
        <v>22.5</v>
      </c>
      <c r="T758" s="71" t="str">
        <f t="shared" si="212"/>
        <v>B1</v>
      </c>
      <c r="U758" s="71">
        <f t="shared" si="213"/>
        <v>36.299999999999997</v>
      </c>
      <c r="V758" s="71" t="str">
        <f t="shared" si="214"/>
        <v>B1</v>
      </c>
      <c r="W758" s="98"/>
      <c r="X758" s="71">
        <f t="shared" si="209"/>
        <v>29.2</v>
      </c>
      <c r="Y758" s="71" t="str">
        <f t="shared" si="215"/>
        <v>B1</v>
      </c>
      <c r="Z758" s="71">
        <f t="shared" si="216"/>
        <v>22.5</v>
      </c>
      <c r="AA758" s="71" t="str">
        <f t="shared" si="217"/>
        <v>D</v>
      </c>
      <c r="AB758" s="57">
        <f t="shared" si="218"/>
        <v>51.699999999999996</v>
      </c>
      <c r="AC758" s="71" t="str">
        <f t="shared" si="219"/>
        <v>C1</v>
      </c>
      <c r="AD758" s="55">
        <v>6</v>
      </c>
      <c r="AE758" s="5"/>
      <c r="AF758" s="19"/>
      <c r="AG758" s="30"/>
    </row>
    <row r="759" spans="1:33">
      <c r="A759" s="28"/>
      <c r="B759" s="17"/>
      <c r="C759" s="6"/>
      <c r="D759" s="35" t="s">
        <v>33</v>
      </c>
      <c r="E759" s="94"/>
      <c r="F759" s="1"/>
      <c r="G759" s="1"/>
      <c r="H759" s="1"/>
      <c r="I759" s="1"/>
      <c r="J759" s="61">
        <v>0</v>
      </c>
      <c r="K759" s="61" t="s">
        <v>118</v>
      </c>
      <c r="L759" s="72"/>
      <c r="M759" s="72"/>
      <c r="N759" s="98"/>
      <c r="O759" s="1"/>
      <c r="P759" s="1"/>
      <c r="Q759" s="1"/>
      <c r="R759" s="1"/>
      <c r="S759" s="72">
        <v>24</v>
      </c>
      <c r="T759" s="71" t="str">
        <f t="shared" si="212"/>
        <v>B1</v>
      </c>
      <c r="U759" s="71"/>
      <c r="V759" s="71"/>
      <c r="W759" s="98"/>
      <c r="X759" s="71"/>
      <c r="Y759" s="71"/>
      <c r="Z759" s="71">
        <f t="shared" si="216"/>
        <v>24</v>
      </c>
      <c r="AA759" s="71" t="str">
        <f t="shared" si="217"/>
        <v>D</v>
      </c>
      <c r="AB759" s="57"/>
      <c r="AC759" s="71"/>
      <c r="AD759" s="55"/>
      <c r="AE759" s="5"/>
      <c r="AF759" s="19"/>
      <c r="AG759" s="30"/>
    </row>
    <row r="760" spans="1:33">
      <c r="A760" s="28"/>
      <c r="B760" s="17"/>
      <c r="C760" s="6"/>
      <c r="D760" s="35" t="s">
        <v>19</v>
      </c>
      <c r="E760" s="94"/>
      <c r="F760" s="1"/>
      <c r="G760" s="1"/>
      <c r="H760" s="1"/>
      <c r="I760" s="1"/>
      <c r="J760" s="61">
        <v>17.399999999999999</v>
      </c>
      <c r="K760" s="61" t="s">
        <v>39</v>
      </c>
      <c r="L760" s="72"/>
      <c r="M760" s="72"/>
      <c r="N760" s="98"/>
      <c r="O760" s="1"/>
      <c r="P760" s="1"/>
      <c r="Q760" s="1"/>
      <c r="R760" s="1"/>
      <c r="S760" s="72">
        <v>28.8</v>
      </c>
      <c r="T760" s="71" t="str">
        <f t="shared" si="212"/>
        <v>A1</v>
      </c>
      <c r="U760" s="71"/>
      <c r="V760" s="71"/>
      <c r="W760" s="98"/>
      <c r="X760" s="71"/>
      <c r="Y760" s="71"/>
      <c r="Z760" s="71">
        <f t="shared" si="216"/>
        <v>46.2</v>
      </c>
      <c r="AA760" s="71" t="str">
        <f t="shared" si="217"/>
        <v>B1</v>
      </c>
      <c r="AB760" s="57"/>
      <c r="AC760" s="71"/>
      <c r="AD760" s="4"/>
      <c r="AE760" s="5"/>
      <c r="AF760" s="19"/>
      <c r="AG760" s="30"/>
    </row>
    <row r="761" spans="1:33">
      <c r="A761" s="28"/>
      <c r="B761" s="17"/>
      <c r="C761" s="6"/>
      <c r="D761" s="35" t="s">
        <v>117</v>
      </c>
      <c r="E761" s="94"/>
      <c r="F761" s="1"/>
      <c r="G761" s="1"/>
      <c r="H761" s="1"/>
      <c r="I761" s="68"/>
      <c r="J761" s="68">
        <v>20.399999999999999</v>
      </c>
      <c r="K761" s="68" t="s">
        <v>38</v>
      </c>
      <c r="L761" s="72"/>
      <c r="M761" s="72"/>
      <c r="N761" s="98"/>
      <c r="O761" s="1"/>
      <c r="P761" s="1"/>
      <c r="Q761" s="1"/>
      <c r="R761" s="1"/>
      <c r="S761" s="72">
        <v>19.2</v>
      </c>
      <c r="T761" s="71" t="str">
        <f t="shared" si="212"/>
        <v>B2</v>
      </c>
      <c r="U761" s="71"/>
      <c r="V761" s="71"/>
      <c r="W761" s="98"/>
      <c r="X761" s="71"/>
      <c r="Y761" s="71"/>
      <c r="Z761" s="71">
        <f t="shared" si="216"/>
        <v>39.599999999999994</v>
      </c>
      <c r="AA761" s="71" t="str">
        <f t="shared" si="217"/>
        <v>B2</v>
      </c>
      <c r="AB761" s="57"/>
      <c r="AC761" s="71"/>
      <c r="AD761" s="4"/>
      <c r="AE761" s="5"/>
      <c r="AF761" s="19"/>
      <c r="AG761" s="30"/>
    </row>
    <row r="762" spans="1:33">
      <c r="A762" s="28"/>
      <c r="B762" s="17"/>
      <c r="C762" s="6"/>
      <c r="D762" s="35"/>
      <c r="E762" s="94"/>
      <c r="F762" s="1"/>
      <c r="G762" s="1"/>
      <c r="H762" s="1"/>
      <c r="I762" s="68"/>
      <c r="J762" s="68"/>
      <c r="K762" s="68"/>
      <c r="L762" s="1"/>
      <c r="M762" s="1"/>
      <c r="N762" s="98"/>
      <c r="O762" s="1"/>
      <c r="P762" s="1"/>
      <c r="Q762" s="1"/>
      <c r="R762" s="1"/>
      <c r="S762" s="1"/>
      <c r="T762" s="1"/>
      <c r="U762" s="1"/>
      <c r="V762" s="1"/>
      <c r="W762" s="98"/>
      <c r="X762" s="1"/>
      <c r="Y762" s="1"/>
      <c r="Z762" s="1"/>
      <c r="AA762" s="1"/>
      <c r="AB762" s="1"/>
      <c r="AC762" s="1"/>
      <c r="AD762" s="4"/>
      <c r="AE762" s="5"/>
      <c r="AF762" s="19"/>
      <c r="AG762" s="30"/>
    </row>
    <row r="763" spans="1:33">
      <c r="A763" s="28"/>
      <c r="B763" s="17"/>
      <c r="C763" s="6"/>
      <c r="D763" s="104" t="s">
        <v>20</v>
      </c>
      <c r="E763" s="94"/>
      <c r="F763" s="106" t="s">
        <v>171</v>
      </c>
      <c r="G763" s="107"/>
      <c r="H763" s="110"/>
      <c r="I763" s="110"/>
      <c r="J763" s="110"/>
      <c r="K763" s="110"/>
      <c r="L763" s="110"/>
      <c r="M763" s="110"/>
      <c r="N763" s="98"/>
      <c r="O763" s="106" t="s">
        <v>172</v>
      </c>
      <c r="P763" s="107"/>
      <c r="Q763" s="110"/>
      <c r="R763" s="110"/>
      <c r="S763" s="110"/>
      <c r="T763" s="110"/>
      <c r="U763" s="110"/>
      <c r="V763" s="110"/>
      <c r="W763" s="98"/>
      <c r="X763" s="110"/>
      <c r="Y763" s="110"/>
      <c r="Z763" s="110"/>
      <c r="AA763" s="110"/>
      <c r="AB763" s="112"/>
      <c r="AC763" s="113"/>
      <c r="AD763" s="116"/>
      <c r="AE763" s="5"/>
      <c r="AF763" s="19"/>
      <c r="AG763" s="30"/>
    </row>
    <row r="764" spans="1:33" ht="15.75" thickBot="1">
      <c r="A764" s="28"/>
      <c r="B764" s="17"/>
      <c r="C764" s="6"/>
      <c r="D764" s="105"/>
      <c r="E764" s="95"/>
      <c r="F764" s="108"/>
      <c r="G764" s="109"/>
      <c r="H764" s="111"/>
      <c r="I764" s="111"/>
      <c r="J764" s="111"/>
      <c r="K764" s="111"/>
      <c r="L764" s="111"/>
      <c r="M764" s="111"/>
      <c r="N764" s="99"/>
      <c r="O764" s="108"/>
      <c r="P764" s="109"/>
      <c r="Q764" s="111"/>
      <c r="R764" s="111"/>
      <c r="S764" s="111"/>
      <c r="T764" s="111"/>
      <c r="U764" s="111"/>
      <c r="V764" s="111"/>
      <c r="W764" s="99"/>
      <c r="X764" s="111"/>
      <c r="Y764" s="111"/>
      <c r="Z764" s="111"/>
      <c r="AA764" s="111"/>
      <c r="AB764" s="114"/>
      <c r="AC764" s="115"/>
      <c r="AD764" s="117"/>
      <c r="AE764" s="5"/>
      <c r="AF764" s="19"/>
      <c r="AG764" s="30"/>
    </row>
    <row r="765" spans="1:33" ht="15.75" thickBot="1">
      <c r="A765" s="28"/>
      <c r="B765" s="17"/>
      <c r="C765" s="7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12"/>
      <c r="AF765" s="19"/>
      <c r="AG765" s="30"/>
    </row>
    <row r="766" spans="1:33">
      <c r="A766" s="28"/>
      <c r="B766" s="17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  <c r="AD766" s="18"/>
      <c r="AE766" s="18"/>
      <c r="AF766" s="19"/>
      <c r="AG766" s="30"/>
    </row>
    <row r="767" spans="1:33">
      <c r="A767" s="28"/>
      <c r="B767" s="17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  <c r="AD767" s="18"/>
      <c r="AE767" s="18"/>
      <c r="AF767" s="19"/>
      <c r="AG767" s="30"/>
    </row>
    <row r="768" spans="1:33">
      <c r="A768" s="28"/>
      <c r="B768" s="17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79" t="s">
        <v>134</v>
      </c>
      <c r="S768" s="79"/>
      <c r="T768" s="79"/>
      <c r="U768" s="79"/>
      <c r="V768" s="79"/>
      <c r="W768" s="18"/>
      <c r="X768" s="18"/>
      <c r="Y768" s="18"/>
      <c r="Z768" s="79"/>
      <c r="AA768" s="79"/>
      <c r="AB768" s="79"/>
      <c r="AC768" s="22"/>
      <c r="AD768" s="80"/>
      <c r="AE768" s="80"/>
      <c r="AF768" s="81"/>
      <c r="AG768" s="30"/>
    </row>
    <row r="769" spans="1:33">
      <c r="A769" s="28"/>
      <c r="B769" s="17"/>
      <c r="C769" s="18"/>
      <c r="D769" s="82" t="s">
        <v>26</v>
      </c>
      <c r="E769" s="82"/>
      <c r="F769" s="82"/>
      <c r="G769" s="82"/>
      <c r="H769" s="18"/>
      <c r="I769" s="82" t="s">
        <v>26</v>
      </c>
      <c r="J769" s="82"/>
      <c r="K769" s="82"/>
      <c r="L769" s="82"/>
      <c r="M769" s="82"/>
      <c r="N769" s="18"/>
      <c r="O769" s="18"/>
      <c r="P769" s="18"/>
      <c r="Q769" s="18"/>
      <c r="R769" s="82" t="s">
        <v>27</v>
      </c>
      <c r="S769" s="82"/>
      <c r="T769" s="82"/>
      <c r="U769" s="82"/>
      <c r="V769" s="82"/>
      <c r="W769" s="18"/>
      <c r="X769" s="18"/>
      <c r="Y769" s="18"/>
      <c r="Z769" s="83" t="s">
        <v>27</v>
      </c>
      <c r="AA769" s="83"/>
      <c r="AB769" s="83"/>
      <c r="AC769" s="83"/>
      <c r="AD769" s="18"/>
      <c r="AE769" s="18"/>
      <c r="AF769" s="19"/>
      <c r="AG769" s="30"/>
    </row>
    <row r="770" spans="1:33">
      <c r="A770" s="28"/>
      <c r="B770" s="17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  <c r="AD770" s="18"/>
      <c r="AE770" s="18"/>
      <c r="AF770" s="19"/>
      <c r="AG770" s="30"/>
    </row>
    <row r="771" spans="1:33">
      <c r="A771" s="28"/>
      <c r="B771" s="17"/>
      <c r="C771" s="18"/>
      <c r="D771" s="22" t="s">
        <v>29</v>
      </c>
      <c r="E771" s="22"/>
      <c r="F771" s="22"/>
      <c r="G771" s="22"/>
      <c r="H771" s="22"/>
      <c r="I771" s="80" t="s">
        <v>24</v>
      </c>
      <c r="J771" s="80"/>
      <c r="K771" s="80"/>
      <c r="L771" s="80"/>
      <c r="M771" s="80"/>
      <c r="N771" s="80"/>
      <c r="O771" s="80"/>
      <c r="P771" s="22"/>
      <c r="Q771" s="22"/>
      <c r="R771" s="79" t="s">
        <v>23</v>
      </c>
      <c r="S771" s="79"/>
      <c r="T771" s="79"/>
      <c r="U771" s="79"/>
      <c r="V771" s="79"/>
      <c r="W771" s="79"/>
      <c r="X771" s="22"/>
      <c r="Y771" s="79" t="s">
        <v>25</v>
      </c>
      <c r="Z771" s="79"/>
      <c r="AA771" s="79"/>
      <c r="AB771" s="79"/>
      <c r="AC771" s="79"/>
      <c r="AD771" s="79"/>
      <c r="AE771" s="18"/>
      <c r="AF771" s="19"/>
      <c r="AG771" s="30"/>
    </row>
    <row r="772" spans="1:33" ht="15.75" thickBot="1">
      <c r="A772" s="28"/>
      <c r="B772" s="23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  <c r="AA772" s="24"/>
      <c r="AB772" s="24"/>
      <c r="AC772" s="24"/>
      <c r="AD772" s="24"/>
      <c r="AE772" s="24"/>
      <c r="AF772" s="25"/>
      <c r="AG772" s="30"/>
    </row>
    <row r="773" spans="1:33" ht="15.75" thickBot="1">
      <c r="A773" s="84"/>
      <c r="B773" s="85"/>
      <c r="C773" s="85"/>
      <c r="D773" s="85"/>
      <c r="E773" s="85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  <c r="T773" s="85"/>
      <c r="U773" s="85"/>
      <c r="V773" s="85"/>
      <c r="W773" s="85"/>
      <c r="X773" s="85"/>
      <c r="Y773" s="85"/>
      <c r="Z773" s="85"/>
      <c r="AA773" s="85"/>
      <c r="AB773" s="85"/>
      <c r="AC773" s="85"/>
      <c r="AD773" s="85"/>
      <c r="AE773" s="85"/>
      <c r="AF773" s="85"/>
      <c r="AG773" s="86"/>
    </row>
    <row r="779" spans="1:33" ht="15.75" thickBot="1"/>
    <row r="780" spans="1:33" ht="15.75" thickBot="1">
      <c r="A780" s="27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6"/>
      <c r="AE780" s="26"/>
      <c r="AF780" s="26"/>
      <c r="AG780" s="29"/>
    </row>
    <row r="781" spans="1:33" ht="24">
      <c r="A781" s="28"/>
      <c r="B781" s="14"/>
      <c r="C781" s="15"/>
      <c r="D781" s="87" t="s">
        <v>0</v>
      </c>
      <c r="E781" s="87"/>
      <c r="F781" s="87"/>
      <c r="G781" s="87"/>
      <c r="H781" s="87"/>
      <c r="I781" s="87"/>
      <c r="J781" s="87"/>
      <c r="K781" s="87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87"/>
      <c r="AC781" s="87"/>
      <c r="AD781" s="87"/>
      <c r="AE781" s="15"/>
      <c r="AF781" s="16"/>
      <c r="AG781" s="30"/>
    </row>
    <row r="782" spans="1:33" ht="22.5">
      <c r="A782" s="28"/>
      <c r="B782" s="17"/>
      <c r="C782" s="18"/>
      <c r="D782" s="88" t="s">
        <v>28</v>
      </c>
      <c r="E782" s="88"/>
      <c r="F782" s="88"/>
      <c r="G782" s="88"/>
      <c r="H782" s="88"/>
      <c r="I782" s="88"/>
      <c r="J782" s="88"/>
      <c r="K782" s="88"/>
      <c r="L782" s="88"/>
      <c r="M782" s="88"/>
      <c r="N782" s="88"/>
      <c r="O782" s="88"/>
      <c r="P782" s="88"/>
      <c r="Q782" s="88"/>
      <c r="R782" s="88"/>
      <c r="S782" s="88"/>
      <c r="T782" s="88"/>
      <c r="U782" s="88"/>
      <c r="V782" s="88"/>
      <c r="W782" s="88"/>
      <c r="X782" s="88"/>
      <c r="Y782" s="88"/>
      <c r="Z782" s="88"/>
      <c r="AA782" s="88"/>
      <c r="AB782" s="88"/>
      <c r="AC782" s="88"/>
      <c r="AD782" s="88"/>
      <c r="AE782" s="18"/>
      <c r="AF782" s="19"/>
      <c r="AG782" s="30"/>
    </row>
    <row r="783" spans="1:33" ht="15.75">
      <c r="A783" s="28"/>
      <c r="B783" s="17"/>
      <c r="C783" s="18"/>
      <c r="D783" s="89" t="s">
        <v>119</v>
      </c>
      <c r="E783" s="89"/>
      <c r="F783" s="89"/>
      <c r="G783" s="89"/>
      <c r="H783" s="89"/>
      <c r="I783" s="89"/>
      <c r="J783" s="89"/>
      <c r="K783" s="89"/>
      <c r="L783" s="89"/>
      <c r="M783" s="89"/>
      <c r="N783" s="89"/>
      <c r="O783" s="89"/>
      <c r="P783" s="89"/>
      <c r="Q783" s="89"/>
      <c r="R783" s="89"/>
      <c r="S783" s="89"/>
      <c r="T783" s="89"/>
      <c r="U783" s="89"/>
      <c r="V783" s="89"/>
      <c r="W783" s="89"/>
      <c r="X783" s="89"/>
      <c r="Y783" s="89"/>
      <c r="Z783" s="89"/>
      <c r="AA783" s="89"/>
      <c r="AB783" s="89"/>
      <c r="AC783" s="89"/>
      <c r="AD783" s="89"/>
      <c r="AE783" s="18"/>
      <c r="AF783" s="19"/>
      <c r="AG783" s="30"/>
    </row>
    <row r="784" spans="1:33">
      <c r="A784" s="28"/>
      <c r="B784" s="17"/>
      <c r="C784" s="18"/>
      <c r="D784" s="60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60"/>
      <c r="Q784" s="60"/>
      <c r="R784" s="60"/>
      <c r="S784" s="60"/>
      <c r="T784" s="60"/>
      <c r="U784" s="60"/>
      <c r="V784" s="60"/>
      <c r="W784" s="60"/>
      <c r="X784" s="60"/>
      <c r="Y784" s="60"/>
      <c r="Z784" s="60"/>
      <c r="AA784" s="60"/>
      <c r="AB784" s="60"/>
      <c r="AC784" s="60"/>
      <c r="AD784" s="60"/>
      <c r="AE784" s="18"/>
      <c r="AF784" s="19"/>
      <c r="AG784" s="30"/>
    </row>
    <row r="785" spans="1:33" ht="15.75">
      <c r="A785" s="28"/>
      <c r="B785" s="17"/>
      <c r="C785" s="18"/>
      <c r="D785" s="89" t="s">
        <v>180</v>
      </c>
      <c r="E785" s="89"/>
      <c r="F785" s="89"/>
      <c r="G785" s="89"/>
      <c r="H785" s="89"/>
      <c r="I785" s="89"/>
      <c r="J785" s="89"/>
      <c r="K785" s="89"/>
      <c r="L785" s="89"/>
      <c r="M785" s="89"/>
      <c r="N785" s="89"/>
      <c r="O785" s="89"/>
      <c r="P785" s="89"/>
      <c r="Q785" s="89"/>
      <c r="R785" s="89"/>
      <c r="S785" s="89"/>
      <c r="T785" s="89"/>
      <c r="U785" s="89"/>
      <c r="V785" s="89"/>
      <c r="W785" s="89"/>
      <c r="X785" s="89"/>
      <c r="Y785" s="89"/>
      <c r="Z785" s="89"/>
      <c r="AA785" s="89"/>
      <c r="AB785" s="89"/>
      <c r="AC785" s="89"/>
      <c r="AD785" s="89"/>
      <c r="AE785" s="18"/>
      <c r="AF785" s="19"/>
      <c r="AG785" s="30"/>
    </row>
    <row r="786" spans="1:33">
      <c r="A786" s="28"/>
      <c r="B786" s="17"/>
      <c r="C786" s="18"/>
      <c r="D786" s="60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60"/>
      <c r="Q786" s="60"/>
      <c r="R786" s="60"/>
      <c r="S786" s="60"/>
      <c r="T786" s="60"/>
      <c r="U786" s="60"/>
      <c r="V786" s="60"/>
      <c r="W786" s="60"/>
      <c r="X786" s="60"/>
      <c r="Y786" s="60"/>
      <c r="Z786" s="60"/>
      <c r="AA786" s="60"/>
      <c r="AB786" s="60"/>
      <c r="AC786" s="60"/>
      <c r="AD786" s="60"/>
      <c r="AE786" s="18"/>
      <c r="AF786" s="19"/>
      <c r="AG786" s="30"/>
    </row>
    <row r="787" spans="1:33" ht="15.75">
      <c r="A787" s="28"/>
      <c r="B787" s="17"/>
      <c r="C787" s="18"/>
      <c r="D787" s="89" t="s">
        <v>181</v>
      </c>
      <c r="E787" s="89"/>
      <c r="F787" s="89"/>
      <c r="G787" s="89"/>
      <c r="H787" s="89"/>
      <c r="I787" s="89"/>
      <c r="J787" s="89"/>
      <c r="K787" s="89"/>
      <c r="L787" s="89"/>
      <c r="M787" s="89"/>
      <c r="N787" s="89"/>
      <c r="O787" s="89"/>
      <c r="P787" s="89"/>
      <c r="Q787" s="89"/>
      <c r="R787" s="89"/>
      <c r="S787" s="89"/>
      <c r="T787" s="89"/>
      <c r="U787" s="89"/>
      <c r="V787" s="89"/>
      <c r="W787" s="89"/>
      <c r="X787" s="89"/>
      <c r="Y787" s="89"/>
      <c r="Z787" s="89"/>
      <c r="AA787" s="89"/>
      <c r="AB787" s="89"/>
      <c r="AC787" s="89"/>
      <c r="AD787" s="89"/>
      <c r="AE787" s="18"/>
      <c r="AF787" s="19"/>
      <c r="AG787" s="30"/>
    </row>
    <row r="788" spans="1:33" ht="16.5" thickBot="1">
      <c r="A788" s="28"/>
      <c r="B788" s="17"/>
      <c r="C788" s="18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18"/>
      <c r="AF788" s="19"/>
      <c r="AG788" s="30"/>
    </row>
    <row r="789" spans="1:33" ht="15.75" thickBot="1">
      <c r="A789" s="28"/>
      <c r="B789" s="17"/>
      <c r="C789" s="9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1"/>
      <c r="AF789" s="19"/>
      <c r="AG789" s="30"/>
    </row>
    <row r="790" spans="1:33">
      <c r="A790" s="28"/>
      <c r="B790" s="17"/>
      <c r="C790" s="6"/>
      <c r="D790" s="90" t="s">
        <v>1</v>
      </c>
      <c r="E790" s="93"/>
      <c r="F790" s="96" t="s">
        <v>22</v>
      </c>
      <c r="G790" s="96"/>
      <c r="H790" s="96"/>
      <c r="I790" s="96"/>
      <c r="J790" s="96"/>
      <c r="K790" s="96"/>
      <c r="L790" s="96"/>
      <c r="M790" s="96"/>
      <c r="N790" s="97"/>
      <c r="O790" s="96" t="s">
        <v>2</v>
      </c>
      <c r="P790" s="96"/>
      <c r="Q790" s="96"/>
      <c r="R790" s="96"/>
      <c r="S790" s="96"/>
      <c r="T790" s="96"/>
      <c r="U790" s="96"/>
      <c r="V790" s="96"/>
      <c r="W790" s="97"/>
      <c r="X790" s="96" t="s">
        <v>3</v>
      </c>
      <c r="Y790" s="96"/>
      <c r="Z790" s="96"/>
      <c r="AA790" s="96"/>
      <c r="AB790" s="96"/>
      <c r="AC790" s="96"/>
      <c r="AD790" s="100"/>
      <c r="AE790" s="5"/>
      <c r="AF790" s="19"/>
      <c r="AG790" s="30"/>
    </row>
    <row r="791" spans="1:33">
      <c r="A791" s="28"/>
      <c r="B791" s="17"/>
      <c r="C791" s="6"/>
      <c r="D791" s="91"/>
      <c r="E791" s="94"/>
      <c r="F791" s="101" t="s">
        <v>4</v>
      </c>
      <c r="G791" s="101"/>
      <c r="H791" s="101" t="s">
        <v>5</v>
      </c>
      <c r="I791" s="101"/>
      <c r="J791" s="101" t="s">
        <v>32</v>
      </c>
      <c r="K791" s="101"/>
      <c r="L791" s="101" t="s">
        <v>7</v>
      </c>
      <c r="M791" s="101"/>
      <c r="N791" s="98"/>
      <c r="O791" s="101" t="s">
        <v>8</v>
      </c>
      <c r="P791" s="101"/>
      <c r="Q791" s="101" t="s">
        <v>9</v>
      </c>
      <c r="R791" s="101"/>
      <c r="S791" s="101" t="s">
        <v>10</v>
      </c>
      <c r="T791" s="101"/>
      <c r="U791" s="101" t="s">
        <v>7</v>
      </c>
      <c r="V791" s="101"/>
      <c r="W791" s="98"/>
      <c r="X791" s="101" t="s">
        <v>11</v>
      </c>
      <c r="Y791" s="101"/>
      <c r="Z791" s="101" t="s">
        <v>6</v>
      </c>
      <c r="AA791" s="101"/>
      <c r="AB791" s="101" t="s">
        <v>12</v>
      </c>
      <c r="AC791" s="101"/>
      <c r="AD791" s="102" t="s">
        <v>21</v>
      </c>
      <c r="AE791" s="5"/>
      <c r="AF791" s="19"/>
      <c r="AG791" s="30"/>
    </row>
    <row r="792" spans="1:33">
      <c r="A792" s="28"/>
      <c r="B792" s="17"/>
      <c r="C792" s="6"/>
      <c r="D792" s="92"/>
      <c r="E792" s="94"/>
      <c r="F792" s="2">
        <v>0.1</v>
      </c>
      <c r="G792" s="61" t="s">
        <v>13</v>
      </c>
      <c r="H792" s="2">
        <v>0.1</v>
      </c>
      <c r="I792" s="61" t="s">
        <v>13</v>
      </c>
      <c r="J792" s="2">
        <v>0.3</v>
      </c>
      <c r="K792" s="61" t="s">
        <v>13</v>
      </c>
      <c r="L792" s="2">
        <v>0.5</v>
      </c>
      <c r="M792" s="61" t="s">
        <v>13</v>
      </c>
      <c r="N792" s="98"/>
      <c r="O792" s="2">
        <v>0.1</v>
      </c>
      <c r="P792" s="61" t="s">
        <v>13</v>
      </c>
      <c r="Q792" s="2">
        <v>0.1</v>
      </c>
      <c r="R792" s="61" t="s">
        <v>13</v>
      </c>
      <c r="S792" s="2">
        <v>0.3</v>
      </c>
      <c r="T792" s="61" t="s">
        <v>13</v>
      </c>
      <c r="U792" s="2">
        <v>0.5</v>
      </c>
      <c r="V792" s="61" t="s">
        <v>13</v>
      </c>
      <c r="W792" s="98"/>
      <c r="X792" s="2">
        <v>0.4</v>
      </c>
      <c r="Y792" s="61" t="s">
        <v>13</v>
      </c>
      <c r="Z792" s="2">
        <v>0.6</v>
      </c>
      <c r="AA792" s="61" t="s">
        <v>13</v>
      </c>
      <c r="AB792" s="2">
        <v>1</v>
      </c>
      <c r="AC792" s="61" t="s">
        <v>13</v>
      </c>
      <c r="AD792" s="103"/>
      <c r="AE792" s="5"/>
      <c r="AF792" s="19"/>
      <c r="AG792" s="30"/>
    </row>
    <row r="793" spans="1:33">
      <c r="A793" s="28"/>
      <c r="B793" s="17"/>
      <c r="C793" s="6"/>
      <c r="D793" s="35" t="s">
        <v>14</v>
      </c>
      <c r="E793" s="94"/>
      <c r="F793" s="61">
        <v>6.6</v>
      </c>
      <c r="G793" s="61" t="s">
        <v>38</v>
      </c>
      <c r="H793" s="61">
        <v>5.4</v>
      </c>
      <c r="I793" s="61" t="s">
        <v>39</v>
      </c>
      <c r="J793" s="61">
        <v>12.6</v>
      </c>
      <c r="K793" s="61" t="s">
        <v>41</v>
      </c>
      <c r="L793" s="71">
        <f>F793+H793+J793</f>
        <v>24.6</v>
      </c>
      <c r="M793" s="71" t="str">
        <f>IF(L793&gt;=45.5,"A1",IF(L793&gt;=40.5,"A2", IF(L793&gt;=35.5,"B1",IF(L793&gt;=30.5,"B2", IF(L793&gt;=25.5,"C1",IF(L793&gt;=20.5,"C2",IF(L793&gt;=16.5,"D",IF(L793&gt;=10.5,"E1",IF(L793&gt;=10.4,"E2")))))))))</f>
        <v>C2</v>
      </c>
      <c r="N793" s="98"/>
      <c r="O793" s="61">
        <v>7</v>
      </c>
      <c r="P793" s="69" t="s">
        <v>38</v>
      </c>
      <c r="Q793" s="61">
        <v>7.2</v>
      </c>
      <c r="R793" s="69" t="s">
        <v>37</v>
      </c>
      <c r="S793" s="61">
        <v>20.399999999999999</v>
      </c>
      <c r="T793" s="71" t="str">
        <f>IF(S793&gt;=27.3,"A1",IF(S793&gt;=24.3,"A2", IF(S793&gt;=21.3,"B1",IF(S793&gt;=18.3,"B2", IF(S793&gt;=15.3,"C1",IF(S793&gt;=12.3,"C2",IF(S793&gt;=9.9,"D",IF(S793&gt;=6.3,"E1",IF(S793&gt;=6.2,"E2")))))))))</f>
        <v>B2</v>
      </c>
      <c r="U793" s="71">
        <f>O793+Q793+S793</f>
        <v>34.599999999999994</v>
      </c>
      <c r="V793" s="71" t="str">
        <f>IF(U793&gt;=45.5,"A1",IF(U793&gt;=40.5,"A2", IF(U793&gt;=35.5,"B1",IF(U793&gt;=30.5,"B2", IF(U793&gt;=25.5,"C1",IF(U793&gt;=20.5,"C2",IF(U793&gt;=16.5,"D",IF(U793&gt;=10.5,"E1",IF(U793&gt;=10.4,"E2")))))))))</f>
        <v>B2</v>
      </c>
      <c r="W793" s="98"/>
      <c r="X793" s="71">
        <f t="shared" ref="X793:X797" si="220">SUM(F793,H793,O793,Q793)</f>
        <v>26.2</v>
      </c>
      <c r="Y793" s="71" t="str">
        <f>IF(X793&gt;=36.4,"A1",IF(X793&gt;=32.4,"A2", IF(X793&gt;=28.4,"B1",IF(X793&gt;=24.4,"B2", IF(X793&gt;=20.4,"C1",IF(X793&gt;=16.4,"C2",IF(X793&gt;=13.2,"D",IF(X793&gt;=8.4,"E1",IF(X793&gt;=8.3,"E2")))))))))</f>
        <v>B2</v>
      </c>
      <c r="Z793" s="71">
        <f>J793+S793</f>
        <v>33</v>
      </c>
      <c r="AA793" s="71" t="str">
        <f>IF(Z793&gt;=54.5,"A1",IF(Z793&gt;=48.5,"A2", IF(Z793&gt;=42.5,"B1",IF(Z793&gt;=36.5,"B2", IF(Z793&gt;=30.5,"C1",IF(Z793&gt;=24.5,"C2",IF(Z793&gt;=19.8,"D",IF(Z793&gt;=12.6,"E1",IF(Z793&gt;=12.5,"E2")))))))))</f>
        <v>C1</v>
      </c>
      <c r="AB793" s="57">
        <f>L793+U793</f>
        <v>59.199999999999996</v>
      </c>
      <c r="AC793" s="71" t="str">
        <f>IF(AB793&gt;=91,"A1",IF(AB793&gt;=81,"A2", IF(AB793&gt;=71,"B1",IF(AB793&gt;=61,"B2", IF(AB793&gt;=51,"C1",IF(AB793&gt;=41,"C2",IF(AB793&gt;=33,"D",IF(AB793&gt;=21,"E1",IF(AB793&gt;=20,"E2")))))))))</f>
        <v>C1</v>
      </c>
      <c r="AD793" s="55">
        <v>6</v>
      </c>
      <c r="AE793" s="5"/>
      <c r="AF793" s="19"/>
      <c r="AG793" s="30"/>
    </row>
    <row r="794" spans="1:33">
      <c r="A794" s="28"/>
      <c r="B794" s="17"/>
      <c r="C794" s="6"/>
      <c r="D794" s="35" t="s">
        <v>15</v>
      </c>
      <c r="E794" s="94"/>
      <c r="F794" s="61">
        <v>7.7</v>
      </c>
      <c r="G794" s="61" t="s">
        <v>37</v>
      </c>
      <c r="H794" s="61">
        <v>5.4</v>
      </c>
      <c r="I794" s="61" t="s">
        <v>39</v>
      </c>
      <c r="J794" s="61">
        <v>11.7</v>
      </c>
      <c r="K794" s="61" t="s">
        <v>40</v>
      </c>
      <c r="L794" s="71">
        <f t="shared" ref="L794:L797" si="221">F794+H794+J794</f>
        <v>24.8</v>
      </c>
      <c r="M794" s="71" t="str">
        <f t="shared" ref="M794:M797" si="222">IF(L794&gt;=45.5,"A1",IF(L794&gt;=40.5,"A2", IF(L794&gt;=35.5,"B1",IF(L794&gt;=30.5,"B2", IF(L794&gt;=25.5,"C1",IF(L794&gt;=20.5,"C2",IF(L794&gt;=16.5,"D",IF(L794&gt;=10.5,"E1",IF(L794&gt;=10.4,"E2")))))))))</f>
        <v>C2</v>
      </c>
      <c r="N794" s="98"/>
      <c r="O794" s="61">
        <v>8.3000000000000007</v>
      </c>
      <c r="P794" s="69" t="s">
        <v>36</v>
      </c>
      <c r="Q794" s="61">
        <v>8</v>
      </c>
      <c r="R794" s="69" t="s">
        <v>37</v>
      </c>
      <c r="S794" s="61">
        <v>15.6</v>
      </c>
      <c r="T794" s="71" t="str">
        <f t="shared" ref="T794:T800" si="223">IF(S794&gt;=27.3,"A1",IF(S794&gt;=24.3,"A2", IF(S794&gt;=21.3,"B1",IF(S794&gt;=18.3,"B2", IF(S794&gt;=15.3,"C1",IF(S794&gt;=12.3,"C2",IF(S794&gt;=9.9,"D",IF(S794&gt;=6.3,"E1",IF(S794&gt;=6.2,"E2")))))))))</f>
        <v>C1</v>
      </c>
      <c r="U794" s="71">
        <f t="shared" ref="U794:U797" si="224">O794+Q794+S794</f>
        <v>31.9</v>
      </c>
      <c r="V794" s="71" t="str">
        <f t="shared" ref="V794:V797" si="225">IF(U794&gt;=45.5,"A1",IF(U794&gt;=40.5,"A2", IF(U794&gt;=35.5,"B1",IF(U794&gt;=30.5,"B2", IF(U794&gt;=25.5,"C1",IF(U794&gt;=20.5,"C2",IF(U794&gt;=16.5,"D",IF(U794&gt;=10.5,"E1",IF(U794&gt;=10.4,"E2")))))))))</f>
        <v>B2</v>
      </c>
      <c r="W794" s="98"/>
      <c r="X794" s="71">
        <f t="shared" si="220"/>
        <v>29.400000000000002</v>
      </c>
      <c r="Y794" s="71" t="str">
        <f t="shared" ref="Y794:Y797" si="226">IF(X794&gt;=36.4,"A1",IF(X794&gt;=32.4,"A2", IF(X794&gt;=28.4,"B1",IF(X794&gt;=24.4,"B2", IF(X794&gt;=20.4,"C1",IF(X794&gt;=16.4,"C2",IF(X794&gt;=13.2,"D",IF(X794&gt;=8.4,"E1",IF(X794&gt;=8.3,"E2")))))))))</f>
        <v>B1</v>
      </c>
      <c r="Z794" s="71">
        <f t="shared" ref="Z794:Z800" si="227">J794+S794</f>
        <v>27.299999999999997</v>
      </c>
      <c r="AA794" s="71" t="str">
        <f t="shared" ref="AA794:AA800" si="228">IF(Z794&gt;=54.5,"A1",IF(Z794&gt;=48.5,"A2", IF(Z794&gt;=42.5,"B1",IF(Z794&gt;=36.5,"B2", IF(Z794&gt;=30.5,"C1",IF(Z794&gt;=24.5,"C2",IF(Z794&gt;=19.8,"D",IF(Z794&gt;=12.6,"E1",IF(Z794&gt;=12.5,"E2")))))))))</f>
        <v>C2</v>
      </c>
      <c r="AB794" s="57">
        <f t="shared" ref="AB794:AB797" si="229">L794+U794</f>
        <v>56.7</v>
      </c>
      <c r="AC794" s="71" t="str">
        <f t="shared" ref="AC794:AC797" si="230">IF(AB794&gt;=91,"A1",IF(AB794&gt;=81,"A2", IF(AB794&gt;=71,"B1",IF(AB794&gt;=61,"B2", IF(AB794&gt;=51,"C1",IF(AB794&gt;=41,"C2",IF(AB794&gt;=33,"D",IF(AB794&gt;=21,"E1",IF(AB794&gt;=20,"E2")))))))))</f>
        <v>C1</v>
      </c>
      <c r="AD794" s="55">
        <v>6</v>
      </c>
      <c r="AE794" s="5"/>
      <c r="AF794" s="19"/>
      <c r="AG794" s="30"/>
    </row>
    <row r="795" spans="1:33">
      <c r="A795" s="28"/>
      <c r="B795" s="17"/>
      <c r="C795" s="6"/>
      <c r="D795" s="35" t="s">
        <v>16</v>
      </c>
      <c r="E795" s="94"/>
      <c r="F795" s="61">
        <v>8.6</v>
      </c>
      <c r="G795" s="61" t="s">
        <v>36</v>
      </c>
      <c r="H795" s="61">
        <v>8.6</v>
      </c>
      <c r="I795" s="61" t="s">
        <v>36</v>
      </c>
      <c r="J795" s="61">
        <v>15</v>
      </c>
      <c r="K795" s="61" t="s">
        <v>41</v>
      </c>
      <c r="L795" s="71">
        <f t="shared" si="221"/>
        <v>32.200000000000003</v>
      </c>
      <c r="M795" s="71" t="str">
        <f t="shared" si="222"/>
        <v>B2</v>
      </c>
      <c r="N795" s="98"/>
      <c r="O795" s="61">
        <v>7.8</v>
      </c>
      <c r="P795" s="69" t="s">
        <v>37</v>
      </c>
      <c r="Q795" s="61">
        <v>9.8000000000000007</v>
      </c>
      <c r="R795" s="69" t="s">
        <v>35</v>
      </c>
      <c r="S795" s="61">
        <v>26.7</v>
      </c>
      <c r="T795" s="71" t="str">
        <f t="shared" si="223"/>
        <v>A2</v>
      </c>
      <c r="U795" s="71">
        <f t="shared" si="224"/>
        <v>44.3</v>
      </c>
      <c r="V795" s="71" t="str">
        <f t="shared" si="225"/>
        <v>A2</v>
      </c>
      <c r="W795" s="98"/>
      <c r="X795" s="71">
        <f t="shared" si="220"/>
        <v>34.799999999999997</v>
      </c>
      <c r="Y795" s="71" t="str">
        <f t="shared" si="226"/>
        <v>A2</v>
      </c>
      <c r="Z795" s="71">
        <f t="shared" si="227"/>
        <v>41.7</v>
      </c>
      <c r="AA795" s="71" t="str">
        <f t="shared" si="228"/>
        <v>B2</v>
      </c>
      <c r="AB795" s="57">
        <f t="shared" si="229"/>
        <v>76.5</v>
      </c>
      <c r="AC795" s="71" t="str">
        <f t="shared" si="230"/>
        <v>B1</v>
      </c>
      <c r="AD795" s="55">
        <v>8</v>
      </c>
      <c r="AE795" s="5"/>
      <c r="AF795" s="19"/>
      <c r="AG795" s="30"/>
    </row>
    <row r="796" spans="1:33">
      <c r="A796" s="28"/>
      <c r="B796" s="17"/>
      <c r="C796" s="6"/>
      <c r="D796" s="35" t="s">
        <v>45</v>
      </c>
      <c r="E796" s="94"/>
      <c r="F796" s="61">
        <v>7</v>
      </c>
      <c r="G796" s="61" t="s">
        <v>38</v>
      </c>
      <c r="H796" s="61">
        <v>4.8</v>
      </c>
      <c r="I796" s="61" t="s">
        <v>41</v>
      </c>
      <c r="J796" s="61">
        <v>12.6</v>
      </c>
      <c r="K796" s="61" t="s">
        <v>41</v>
      </c>
      <c r="L796" s="71">
        <f t="shared" si="221"/>
        <v>24.4</v>
      </c>
      <c r="M796" s="71" t="str">
        <f t="shared" si="222"/>
        <v>C2</v>
      </c>
      <c r="N796" s="98"/>
      <c r="O796" s="61">
        <v>7.4</v>
      </c>
      <c r="P796" s="69" t="s">
        <v>37</v>
      </c>
      <c r="Q796" s="61">
        <v>8.1999999999999993</v>
      </c>
      <c r="R796" s="69" t="s">
        <v>36</v>
      </c>
      <c r="S796" s="61">
        <v>21.9</v>
      </c>
      <c r="T796" s="71" t="str">
        <f t="shared" si="223"/>
        <v>B1</v>
      </c>
      <c r="U796" s="71">
        <f t="shared" si="224"/>
        <v>37.5</v>
      </c>
      <c r="V796" s="71" t="str">
        <f t="shared" si="225"/>
        <v>B1</v>
      </c>
      <c r="W796" s="98"/>
      <c r="X796" s="71">
        <f t="shared" si="220"/>
        <v>27.400000000000002</v>
      </c>
      <c r="Y796" s="71" t="str">
        <f t="shared" si="226"/>
        <v>B2</v>
      </c>
      <c r="Z796" s="71">
        <f t="shared" si="227"/>
        <v>34.5</v>
      </c>
      <c r="AA796" s="71" t="str">
        <f t="shared" si="228"/>
        <v>C1</v>
      </c>
      <c r="AB796" s="57">
        <f t="shared" si="229"/>
        <v>61.9</v>
      </c>
      <c r="AC796" s="71" t="str">
        <f t="shared" si="230"/>
        <v>B2</v>
      </c>
      <c r="AD796" s="55">
        <v>7</v>
      </c>
      <c r="AE796" s="5"/>
      <c r="AF796" s="19"/>
      <c r="AG796" s="30"/>
    </row>
    <row r="797" spans="1:33">
      <c r="A797" s="28"/>
      <c r="B797" s="17"/>
      <c r="C797" s="6"/>
      <c r="D797" s="35" t="s">
        <v>18</v>
      </c>
      <c r="E797" s="94"/>
      <c r="F797" s="61">
        <v>8.6</v>
      </c>
      <c r="G797" s="61" t="s">
        <v>36</v>
      </c>
      <c r="H797" s="61">
        <v>6.6</v>
      </c>
      <c r="I797" s="61" t="s">
        <v>38</v>
      </c>
      <c r="J797" s="61">
        <v>20</v>
      </c>
      <c r="K797" s="61" t="s">
        <v>38</v>
      </c>
      <c r="L797" s="71">
        <f t="shared" si="221"/>
        <v>35.200000000000003</v>
      </c>
      <c r="M797" s="71" t="str">
        <f t="shared" si="222"/>
        <v>B2</v>
      </c>
      <c r="N797" s="98"/>
      <c r="O797" s="61">
        <v>6.6</v>
      </c>
      <c r="P797" s="69" t="s">
        <v>38</v>
      </c>
      <c r="Q797" s="61">
        <v>7.8</v>
      </c>
      <c r="R797" s="69" t="s">
        <v>37</v>
      </c>
      <c r="S797" s="61">
        <v>21</v>
      </c>
      <c r="T797" s="71" t="str">
        <f t="shared" si="223"/>
        <v>B2</v>
      </c>
      <c r="U797" s="71">
        <f t="shared" si="224"/>
        <v>35.4</v>
      </c>
      <c r="V797" s="71" t="str">
        <f t="shared" si="225"/>
        <v>B2</v>
      </c>
      <c r="W797" s="98"/>
      <c r="X797" s="71">
        <f t="shared" si="220"/>
        <v>29.599999999999998</v>
      </c>
      <c r="Y797" s="71" t="str">
        <f t="shared" si="226"/>
        <v>B1</v>
      </c>
      <c r="Z797" s="71">
        <f t="shared" si="227"/>
        <v>41</v>
      </c>
      <c r="AA797" s="71" t="str">
        <f t="shared" si="228"/>
        <v>B2</v>
      </c>
      <c r="AB797" s="57">
        <f t="shared" si="229"/>
        <v>70.599999999999994</v>
      </c>
      <c r="AC797" s="71" t="str">
        <f t="shared" si="230"/>
        <v>B2</v>
      </c>
      <c r="AD797" s="55">
        <v>8</v>
      </c>
      <c r="AE797" s="5"/>
      <c r="AF797" s="19"/>
      <c r="AG797" s="30"/>
    </row>
    <row r="798" spans="1:33">
      <c r="A798" s="28"/>
      <c r="B798" s="17"/>
      <c r="C798" s="6"/>
      <c r="D798" s="35" t="s">
        <v>33</v>
      </c>
      <c r="E798" s="94"/>
      <c r="F798" s="1"/>
      <c r="G798" s="1"/>
      <c r="H798" s="1"/>
      <c r="I798" s="1"/>
      <c r="J798" s="61">
        <v>25.8</v>
      </c>
      <c r="K798" s="61" t="s">
        <v>36</v>
      </c>
      <c r="L798" s="72"/>
      <c r="M798" s="72"/>
      <c r="N798" s="98"/>
      <c r="O798" s="1"/>
      <c r="P798" s="1"/>
      <c r="Q798" s="1"/>
      <c r="R798" s="1"/>
      <c r="S798" s="72">
        <v>26.4</v>
      </c>
      <c r="T798" s="71" t="str">
        <f t="shared" si="223"/>
        <v>A2</v>
      </c>
      <c r="U798" s="71"/>
      <c r="V798" s="71"/>
      <c r="W798" s="98"/>
      <c r="X798" s="71"/>
      <c r="Y798" s="71"/>
      <c r="Z798" s="71">
        <f t="shared" si="227"/>
        <v>52.2</v>
      </c>
      <c r="AA798" s="71" t="str">
        <f t="shared" si="228"/>
        <v>A2</v>
      </c>
      <c r="AB798" s="57"/>
      <c r="AC798" s="71"/>
      <c r="AD798" s="55"/>
      <c r="AE798" s="5"/>
      <c r="AF798" s="19"/>
      <c r="AG798" s="30"/>
    </row>
    <row r="799" spans="1:33">
      <c r="A799" s="28"/>
      <c r="B799" s="17"/>
      <c r="C799" s="6"/>
      <c r="D799" s="35" t="s">
        <v>19</v>
      </c>
      <c r="E799" s="94"/>
      <c r="F799" s="1"/>
      <c r="G799" s="1"/>
      <c r="H799" s="1"/>
      <c r="I799" s="1"/>
      <c r="J799" s="61">
        <v>10.8</v>
      </c>
      <c r="K799" s="61" t="s">
        <v>40</v>
      </c>
      <c r="L799" s="72"/>
      <c r="M799" s="72"/>
      <c r="N799" s="98"/>
      <c r="O799" s="1"/>
      <c r="P799" s="1"/>
      <c r="Q799" s="1"/>
      <c r="R799" s="1"/>
      <c r="S799" s="72">
        <v>30</v>
      </c>
      <c r="T799" s="71" t="str">
        <f t="shared" si="223"/>
        <v>A1</v>
      </c>
      <c r="U799" s="71"/>
      <c r="V799" s="71"/>
      <c r="W799" s="98"/>
      <c r="X799" s="71"/>
      <c r="Y799" s="71"/>
      <c r="Z799" s="71">
        <f t="shared" si="227"/>
        <v>40.799999999999997</v>
      </c>
      <c r="AA799" s="71" t="str">
        <f t="shared" si="228"/>
        <v>B2</v>
      </c>
      <c r="AB799" s="57"/>
      <c r="AC799" s="71"/>
      <c r="AD799" s="4"/>
      <c r="AE799" s="5"/>
      <c r="AF799" s="19"/>
      <c r="AG799" s="30"/>
    </row>
    <row r="800" spans="1:33">
      <c r="A800" s="28"/>
      <c r="B800" s="17"/>
      <c r="C800" s="6"/>
      <c r="D800" s="35" t="s">
        <v>117</v>
      </c>
      <c r="E800" s="94"/>
      <c r="F800" s="1"/>
      <c r="G800" s="1"/>
      <c r="H800" s="1"/>
      <c r="I800" s="68"/>
      <c r="J800" s="68">
        <v>18.600000000000001</v>
      </c>
      <c r="K800" s="68" t="s">
        <v>38</v>
      </c>
      <c r="L800" s="72"/>
      <c r="M800" s="72"/>
      <c r="N800" s="98"/>
      <c r="O800" s="1"/>
      <c r="P800" s="1"/>
      <c r="Q800" s="1"/>
      <c r="R800" s="1"/>
      <c r="S800" s="72">
        <v>19.8</v>
      </c>
      <c r="T800" s="71" t="str">
        <f t="shared" si="223"/>
        <v>B2</v>
      </c>
      <c r="U800" s="71"/>
      <c r="V800" s="71"/>
      <c r="W800" s="98"/>
      <c r="X800" s="71"/>
      <c r="Y800" s="71"/>
      <c r="Z800" s="71">
        <f t="shared" si="227"/>
        <v>38.400000000000006</v>
      </c>
      <c r="AA800" s="71" t="str">
        <f t="shared" si="228"/>
        <v>B2</v>
      </c>
      <c r="AB800" s="57"/>
      <c r="AC800" s="71"/>
      <c r="AD800" s="4"/>
      <c r="AE800" s="5"/>
      <c r="AF800" s="19"/>
      <c r="AG800" s="30"/>
    </row>
    <row r="801" spans="1:33">
      <c r="A801" s="28"/>
      <c r="B801" s="17"/>
      <c r="C801" s="6"/>
      <c r="D801" s="35"/>
      <c r="E801" s="94"/>
      <c r="F801" s="1"/>
      <c r="G801" s="1"/>
      <c r="H801" s="1"/>
      <c r="I801" s="1"/>
      <c r="J801" s="1"/>
      <c r="K801" s="1"/>
      <c r="L801" s="1"/>
      <c r="M801" s="1"/>
      <c r="N801" s="98"/>
      <c r="O801" s="1"/>
      <c r="P801" s="1"/>
      <c r="Q801" s="1"/>
      <c r="R801" s="1"/>
      <c r="S801" s="1"/>
      <c r="T801" s="1"/>
      <c r="U801" s="1"/>
      <c r="V801" s="1"/>
      <c r="W801" s="98"/>
      <c r="X801" s="1"/>
      <c r="Y801" s="1"/>
      <c r="Z801" s="1"/>
      <c r="AA801" s="1"/>
      <c r="AB801" s="1"/>
      <c r="AC801" s="1"/>
      <c r="AD801" s="4"/>
      <c r="AE801" s="5"/>
      <c r="AF801" s="19"/>
      <c r="AG801" s="30"/>
    </row>
    <row r="802" spans="1:33">
      <c r="A802" s="28"/>
      <c r="B802" s="17"/>
      <c r="C802" s="6"/>
      <c r="D802" s="104" t="s">
        <v>20</v>
      </c>
      <c r="E802" s="94"/>
      <c r="F802" s="106" t="s">
        <v>177</v>
      </c>
      <c r="G802" s="107"/>
      <c r="H802" s="110"/>
      <c r="I802" s="110"/>
      <c r="J802" s="110"/>
      <c r="K802" s="110"/>
      <c r="L802" s="110"/>
      <c r="M802" s="110"/>
      <c r="N802" s="98"/>
      <c r="O802" s="106" t="s">
        <v>148</v>
      </c>
      <c r="P802" s="107"/>
      <c r="Q802" s="110"/>
      <c r="R802" s="110"/>
      <c r="S802" s="110"/>
      <c r="T802" s="110"/>
      <c r="U802" s="110"/>
      <c r="V802" s="110"/>
      <c r="W802" s="98"/>
      <c r="X802" s="110"/>
      <c r="Y802" s="110"/>
      <c r="Z802" s="110"/>
      <c r="AA802" s="110"/>
      <c r="AB802" s="112"/>
      <c r="AC802" s="113"/>
      <c r="AD802" s="116"/>
      <c r="AE802" s="5"/>
      <c r="AF802" s="19"/>
      <c r="AG802" s="30"/>
    </row>
    <row r="803" spans="1:33" ht="15.75" thickBot="1">
      <c r="A803" s="28"/>
      <c r="B803" s="17"/>
      <c r="C803" s="6"/>
      <c r="D803" s="105"/>
      <c r="E803" s="95"/>
      <c r="F803" s="108"/>
      <c r="G803" s="109"/>
      <c r="H803" s="111"/>
      <c r="I803" s="111"/>
      <c r="J803" s="111"/>
      <c r="K803" s="111"/>
      <c r="L803" s="111"/>
      <c r="M803" s="111"/>
      <c r="N803" s="99"/>
      <c r="O803" s="108"/>
      <c r="P803" s="109"/>
      <c r="Q803" s="111"/>
      <c r="R803" s="111"/>
      <c r="S803" s="111"/>
      <c r="T803" s="111"/>
      <c r="U803" s="111"/>
      <c r="V803" s="111"/>
      <c r="W803" s="99"/>
      <c r="X803" s="111"/>
      <c r="Y803" s="111"/>
      <c r="Z803" s="111"/>
      <c r="AA803" s="111"/>
      <c r="AB803" s="114"/>
      <c r="AC803" s="115"/>
      <c r="AD803" s="117"/>
      <c r="AE803" s="5"/>
      <c r="AF803" s="19"/>
      <c r="AG803" s="30"/>
    </row>
    <row r="804" spans="1:33" ht="15.75" thickBot="1">
      <c r="A804" s="28"/>
      <c r="B804" s="17"/>
      <c r="C804" s="7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12"/>
      <c r="AF804" s="19"/>
      <c r="AG804" s="30"/>
    </row>
    <row r="805" spans="1:33">
      <c r="A805" s="28"/>
      <c r="B805" s="17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  <c r="AD805" s="18"/>
      <c r="AE805" s="18"/>
      <c r="AF805" s="19"/>
      <c r="AG805" s="30"/>
    </row>
    <row r="806" spans="1:33">
      <c r="A806" s="28"/>
      <c r="B806" s="17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  <c r="AD806" s="18"/>
      <c r="AE806" s="18"/>
      <c r="AF806" s="19"/>
      <c r="AG806" s="30"/>
    </row>
    <row r="807" spans="1:33">
      <c r="A807" s="28"/>
      <c r="B807" s="17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79" t="s">
        <v>136</v>
      </c>
      <c r="S807" s="79"/>
      <c r="T807" s="79"/>
      <c r="U807" s="79"/>
      <c r="V807" s="79"/>
      <c r="W807" s="18"/>
      <c r="X807" s="18"/>
      <c r="Y807" s="18"/>
      <c r="Z807" s="79"/>
      <c r="AA807" s="79"/>
      <c r="AB807" s="79"/>
      <c r="AC807" s="22"/>
      <c r="AD807" s="80"/>
      <c r="AE807" s="80"/>
      <c r="AF807" s="81"/>
      <c r="AG807" s="30"/>
    </row>
    <row r="808" spans="1:33">
      <c r="A808" s="28"/>
      <c r="B808" s="17"/>
      <c r="C808" s="18"/>
      <c r="D808" s="82" t="s">
        <v>26</v>
      </c>
      <c r="E808" s="82"/>
      <c r="F808" s="82"/>
      <c r="G808" s="82"/>
      <c r="H808" s="18"/>
      <c r="I808" s="82" t="s">
        <v>26</v>
      </c>
      <c r="J808" s="82"/>
      <c r="K808" s="82"/>
      <c r="L808" s="82"/>
      <c r="M808" s="82"/>
      <c r="N808" s="18"/>
      <c r="O808" s="18"/>
      <c r="P808" s="18"/>
      <c r="Q808" s="18"/>
      <c r="R808" s="82" t="s">
        <v>27</v>
      </c>
      <c r="S808" s="82"/>
      <c r="T808" s="82"/>
      <c r="U808" s="82"/>
      <c r="V808" s="82"/>
      <c r="W808" s="18"/>
      <c r="X808" s="18"/>
      <c r="Y808" s="18"/>
      <c r="Z808" s="83" t="s">
        <v>27</v>
      </c>
      <c r="AA808" s="83"/>
      <c r="AB808" s="83"/>
      <c r="AC808" s="83"/>
      <c r="AD808" s="18"/>
      <c r="AE808" s="18"/>
      <c r="AF808" s="19"/>
      <c r="AG808" s="30"/>
    </row>
    <row r="809" spans="1:33">
      <c r="A809" s="28"/>
      <c r="B809" s="17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  <c r="AD809" s="18"/>
      <c r="AE809" s="18"/>
      <c r="AF809" s="19"/>
      <c r="AG809" s="30"/>
    </row>
    <row r="810" spans="1:33">
      <c r="A810" s="28"/>
      <c r="B810" s="17"/>
      <c r="C810" s="18"/>
      <c r="D810" s="22" t="s">
        <v>29</v>
      </c>
      <c r="E810" s="22"/>
      <c r="F810" s="22"/>
      <c r="G810" s="22"/>
      <c r="H810" s="22"/>
      <c r="I810" s="80" t="s">
        <v>24</v>
      </c>
      <c r="J810" s="80"/>
      <c r="K810" s="80"/>
      <c r="L810" s="80"/>
      <c r="M810" s="80"/>
      <c r="N810" s="80"/>
      <c r="O810" s="80"/>
      <c r="P810" s="22"/>
      <c r="Q810" s="22"/>
      <c r="R810" s="79" t="s">
        <v>23</v>
      </c>
      <c r="S810" s="79"/>
      <c r="T810" s="79"/>
      <c r="U810" s="79"/>
      <c r="V810" s="79"/>
      <c r="W810" s="79"/>
      <c r="X810" s="22"/>
      <c r="Y810" s="79" t="s">
        <v>25</v>
      </c>
      <c r="Z810" s="79"/>
      <c r="AA810" s="79"/>
      <c r="AB810" s="79"/>
      <c r="AC810" s="79"/>
      <c r="AD810" s="79"/>
      <c r="AE810" s="18"/>
      <c r="AF810" s="19"/>
      <c r="AG810" s="30"/>
    </row>
    <row r="811" spans="1:33" ht="15.75" thickBot="1">
      <c r="A811" s="28"/>
      <c r="B811" s="23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  <c r="AA811" s="24"/>
      <c r="AB811" s="24"/>
      <c r="AC811" s="24"/>
      <c r="AD811" s="24"/>
      <c r="AE811" s="24"/>
      <c r="AF811" s="25"/>
      <c r="AG811" s="30"/>
    </row>
    <row r="812" spans="1:33" ht="15.75" thickBot="1">
      <c r="A812" s="84"/>
      <c r="B812" s="85"/>
      <c r="C812" s="85"/>
      <c r="D812" s="85"/>
      <c r="E812" s="85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  <c r="T812" s="85"/>
      <c r="U812" s="85"/>
      <c r="V812" s="85"/>
      <c r="W812" s="85"/>
      <c r="X812" s="85"/>
      <c r="Y812" s="85"/>
      <c r="Z812" s="85"/>
      <c r="AA812" s="85"/>
      <c r="AB812" s="85"/>
      <c r="AC812" s="85"/>
      <c r="AD812" s="85"/>
      <c r="AE812" s="85"/>
      <c r="AF812" s="85"/>
      <c r="AG812" s="86"/>
    </row>
    <row r="817" spans="1:33" ht="15.75" thickBot="1"/>
    <row r="818" spans="1:33" ht="15.75" thickBot="1">
      <c r="A818" s="27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6"/>
      <c r="AE818" s="26"/>
      <c r="AF818" s="26"/>
      <c r="AG818" s="29"/>
    </row>
    <row r="819" spans="1:33" ht="24">
      <c r="A819" s="28"/>
      <c r="B819" s="14"/>
      <c r="C819" s="15"/>
      <c r="D819" s="87" t="s">
        <v>0</v>
      </c>
      <c r="E819" s="87"/>
      <c r="F819" s="87"/>
      <c r="G819" s="87"/>
      <c r="H819" s="87"/>
      <c r="I819" s="87"/>
      <c r="J819" s="87"/>
      <c r="K819" s="87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87"/>
      <c r="AC819" s="87"/>
      <c r="AD819" s="87"/>
      <c r="AE819" s="15"/>
      <c r="AF819" s="16"/>
      <c r="AG819" s="30"/>
    </row>
    <row r="820" spans="1:33" ht="22.5">
      <c r="A820" s="28"/>
      <c r="B820" s="17"/>
      <c r="C820" s="18"/>
      <c r="D820" s="88" t="s">
        <v>28</v>
      </c>
      <c r="E820" s="88"/>
      <c r="F820" s="88"/>
      <c r="G820" s="88"/>
      <c r="H820" s="88"/>
      <c r="I820" s="88"/>
      <c r="J820" s="88"/>
      <c r="K820" s="88"/>
      <c r="L820" s="88"/>
      <c r="M820" s="88"/>
      <c r="N820" s="88"/>
      <c r="O820" s="88"/>
      <c r="P820" s="88"/>
      <c r="Q820" s="88"/>
      <c r="R820" s="88"/>
      <c r="S820" s="88"/>
      <c r="T820" s="88"/>
      <c r="U820" s="88"/>
      <c r="V820" s="88"/>
      <c r="W820" s="88"/>
      <c r="X820" s="88"/>
      <c r="Y820" s="88"/>
      <c r="Z820" s="88"/>
      <c r="AA820" s="88"/>
      <c r="AB820" s="88"/>
      <c r="AC820" s="88"/>
      <c r="AD820" s="88"/>
      <c r="AE820" s="18"/>
      <c r="AF820" s="19"/>
      <c r="AG820" s="30"/>
    </row>
    <row r="821" spans="1:33" ht="15.75">
      <c r="A821" s="28"/>
      <c r="B821" s="17"/>
      <c r="C821" s="18"/>
      <c r="D821" s="89" t="s">
        <v>119</v>
      </c>
      <c r="E821" s="89"/>
      <c r="F821" s="89"/>
      <c r="G821" s="89"/>
      <c r="H821" s="89"/>
      <c r="I821" s="89"/>
      <c r="J821" s="89"/>
      <c r="K821" s="89"/>
      <c r="L821" s="89"/>
      <c r="M821" s="89"/>
      <c r="N821" s="89"/>
      <c r="O821" s="89"/>
      <c r="P821" s="89"/>
      <c r="Q821" s="89"/>
      <c r="R821" s="89"/>
      <c r="S821" s="89"/>
      <c r="T821" s="89"/>
      <c r="U821" s="89"/>
      <c r="V821" s="89"/>
      <c r="W821" s="89"/>
      <c r="X821" s="89"/>
      <c r="Y821" s="89"/>
      <c r="Z821" s="89"/>
      <c r="AA821" s="89"/>
      <c r="AB821" s="89"/>
      <c r="AC821" s="89"/>
      <c r="AD821" s="89"/>
      <c r="AE821" s="18"/>
      <c r="AF821" s="19"/>
      <c r="AG821" s="30"/>
    </row>
    <row r="822" spans="1:33">
      <c r="A822" s="28"/>
      <c r="B822" s="17"/>
      <c r="C822" s="18"/>
      <c r="D822" s="63"/>
      <c r="E822" s="63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3"/>
      <c r="AD822" s="63"/>
      <c r="AE822" s="18"/>
      <c r="AF822" s="19"/>
      <c r="AG822" s="30"/>
    </row>
    <row r="823" spans="1:33" ht="15.75">
      <c r="A823" s="28"/>
      <c r="B823" s="17"/>
      <c r="C823" s="18"/>
      <c r="D823" s="89" t="s">
        <v>178</v>
      </c>
      <c r="E823" s="89"/>
      <c r="F823" s="89"/>
      <c r="G823" s="89"/>
      <c r="H823" s="89"/>
      <c r="I823" s="89"/>
      <c r="J823" s="89"/>
      <c r="K823" s="89"/>
      <c r="L823" s="89"/>
      <c r="M823" s="89"/>
      <c r="N823" s="89"/>
      <c r="O823" s="89"/>
      <c r="P823" s="89"/>
      <c r="Q823" s="89"/>
      <c r="R823" s="89"/>
      <c r="S823" s="89"/>
      <c r="T823" s="89"/>
      <c r="U823" s="89"/>
      <c r="V823" s="89"/>
      <c r="W823" s="89"/>
      <c r="X823" s="89"/>
      <c r="Y823" s="89"/>
      <c r="Z823" s="89"/>
      <c r="AA823" s="89"/>
      <c r="AB823" s="89"/>
      <c r="AC823" s="89"/>
      <c r="AD823" s="89"/>
      <c r="AE823" s="18"/>
      <c r="AF823" s="19"/>
      <c r="AG823" s="30"/>
    </row>
    <row r="824" spans="1:33">
      <c r="A824" s="28"/>
      <c r="B824" s="17"/>
      <c r="C824" s="18"/>
      <c r="D824" s="63"/>
      <c r="E824" s="63"/>
      <c r="F824" s="63"/>
      <c r="G824" s="63"/>
      <c r="H824" s="63"/>
      <c r="I824" s="63"/>
      <c r="J824" s="63"/>
      <c r="K824" s="63"/>
      <c r="L824" s="63"/>
      <c r="M824" s="63"/>
      <c r="N824" s="63"/>
      <c r="O824" s="63"/>
      <c r="P824" s="63"/>
      <c r="Q824" s="63"/>
      <c r="R824" s="63"/>
      <c r="S824" s="63"/>
      <c r="T824" s="63"/>
      <c r="U824" s="63"/>
      <c r="V824" s="63"/>
      <c r="W824" s="63"/>
      <c r="X824" s="63"/>
      <c r="Y824" s="63"/>
      <c r="Z824" s="63"/>
      <c r="AA824" s="63"/>
      <c r="AB824" s="63"/>
      <c r="AC824" s="63"/>
      <c r="AD824" s="63"/>
      <c r="AE824" s="18"/>
      <c r="AF824" s="19"/>
      <c r="AG824" s="30"/>
    </row>
    <row r="825" spans="1:33" ht="15.75">
      <c r="A825" s="28"/>
      <c r="B825" s="17"/>
      <c r="C825" s="18"/>
      <c r="D825" s="89" t="s">
        <v>179</v>
      </c>
      <c r="E825" s="89"/>
      <c r="F825" s="89"/>
      <c r="G825" s="89"/>
      <c r="H825" s="89"/>
      <c r="I825" s="89"/>
      <c r="J825" s="89"/>
      <c r="K825" s="89"/>
      <c r="L825" s="89"/>
      <c r="M825" s="89"/>
      <c r="N825" s="89"/>
      <c r="O825" s="89"/>
      <c r="P825" s="89"/>
      <c r="Q825" s="89"/>
      <c r="R825" s="89"/>
      <c r="S825" s="89"/>
      <c r="T825" s="89"/>
      <c r="U825" s="89"/>
      <c r="V825" s="89"/>
      <c r="W825" s="89"/>
      <c r="X825" s="89"/>
      <c r="Y825" s="89"/>
      <c r="Z825" s="89"/>
      <c r="AA825" s="89"/>
      <c r="AB825" s="89"/>
      <c r="AC825" s="89"/>
      <c r="AD825" s="89"/>
      <c r="AE825" s="18"/>
      <c r="AF825" s="19"/>
      <c r="AG825" s="30"/>
    </row>
    <row r="826" spans="1:33" ht="16.5" thickBot="1">
      <c r="A826" s="28"/>
      <c r="B826" s="17"/>
      <c r="C826" s="18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4"/>
      <c r="AE826" s="18"/>
      <c r="AF826" s="19"/>
      <c r="AG826" s="30"/>
    </row>
    <row r="827" spans="1:33" ht="15.75" thickBot="1">
      <c r="A827" s="28"/>
      <c r="B827" s="17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1"/>
      <c r="AF827" s="19"/>
      <c r="AG827" s="30"/>
    </row>
    <row r="828" spans="1:33">
      <c r="A828" s="28"/>
      <c r="B828" s="17"/>
      <c r="C828" s="6"/>
      <c r="D828" s="90" t="s">
        <v>1</v>
      </c>
      <c r="E828" s="93"/>
      <c r="F828" s="96" t="s">
        <v>22</v>
      </c>
      <c r="G828" s="96"/>
      <c r="H828" s="96"/>
      <c r="I828" s="96"/>
      <c r="J828" s="96"/>
      <c r="K828" s="96"/>
      <c r="L828" s="96"/>
      <c r="M828" s="96"/>
      <c r="N828" s="97"/>
      <c r="O828" s="96" t="s">
        <v>2</v>
      </c>
      <c r="P828" s="96"/>
      <c r="Q828" s="96"/>
      <c r="R828" s="96"/>
      <c r="S828" s="96"/>
      <c r="T828" s="96"/>
      <c r="U828" s="96"/>
      <c r="V828" s="96"/>
      <c r="W828" s="97"/>
      <c r="X828" s="96" t="s">
        <v>3</v>
      </c>
      <c r="Y828" s="96"/>
      <c r="Z828" s="96"/>
      <c r="AA828" s="96"/>
      <c r="AB828" s="96"/>
      <c r="AC828" s="96"/>
      <c r="AD828" s="100"/>
      <c r="AE828" s="5"/>
      <c r="AF828" s="19"/>
      <c r="AG828" s="30"/>
    </row>
    <row r="829" spans="1:33">
      <c r="A829" s="28"/>
      <c r="B829" s="17"/>
      <c r="C829" s="6"/>
      <c r="D829" s="91"/>
      <c r="E829" s="94"/>
      <c r="F829" s="101" t="s">
        <v>4</v>
      </c>
      <c r="G829" s="101"/>
      <c r="H829" s="101" t="s">
        <v>5</v>
      </c>
      <c r="I829" s="101"/>
      <c r="J829" s="101" t="s">
        <v>32</v>
      </c>
      <c r="K829" s="101"/>
      <c r="L829" s="101" t="s">
        <v>7</v>
      </c>
      <c r="M829" s="101"/>
      <c r="N829" s="98"/>
      <c r="O829" s="101" t="s">
        <v>8</v>
      </c>
      <c r="P829" s="101"/>
      <c r="Q829" s="101" t="s">
        <v>9</v>
      </c>
      <c r="R829" s="101"/>
      <c r="S829" s="101" t="s">
        <v>10</v>
      </c>
      <c r="T829" s="101"/>
      <c r="U829" s="101" t="s">
        <v>7</v>
      </c>
      <c r="V829" s="101"/>
      <c r="W829" s="98"/>
      <c r="X829" s="101" t="s">
        <v>11</v>
      </c>
      <c r="Y829" s="101"/>
      <c r="Z829" s="101" t="s">
        <v>6</v>
      </c>
      <c r="AA829" s="101"/>
      <c r="AB829" s="101" t="s">
        <v>12</v>
      </c>
      <c r="AC829" s="101"/>
      <c r="AD829" s="102" t="s">
        <v>21</v>
      </c>
      <c r="AE829" s="5"/>
      <c r="AF829" s="19"/>
      <c r="AG829" s="30"/>
    </row>
    <row r="830" spans="1:33">
      <c r="A830" s="28"/>
      <c r="B830" s="17"/>
      <c r="C830" s="6"/>
      <c r="D830" s="92"/>
      <c r="E830" s="94"/>
      <c r="F830" s="2">
        <v>0.1</v>
      </c>
      <c r="G830" s="65" t="s">
        <v>13</v>
      </c>
      <c r="H830" s="2">
        <v>0.1</v>
      </c>
      <c r="I830" s="65" t="s">
        <v>13</v>
      </c>
      <c r="J830" s="2">
        <v>0.3</v>
      </c>
      <c r="K830" s="65" t="s">
        <v>13</v>
      </c>
      <c r="L830" s="2">
        <v>0.5</v>
      </c>
      <c r="M830" s="65" t="s">
        <v>13</v>
      </c>
      <c r="N830" s="98"/>
      <c r="O830" s="2">
        <v>0.1</v>
      </c>
      <c r="P830" s="65" t="s">
        <v>13</v>
      </c>
      <c r="Q830" s="2">
        <v>0.1</v>
      </c>
      <c r="R830" s="65" t="s">
        <v>13</v>
      </c>
      <c r="S830" s="2">
        <v>0.3</v>
      </c>
      <c r="T830" s="65" t="s">
        <v>13</v>
      </c>
      <c r="U830" s="2">
        <v>0.5</v>
      </c>
      <c r="V830" s="65" t="s">
        <v>13</v>
      </c>
      <c r="W830" s="98"/>
      <c r="X830" s="2">
        <v>0.4</v>
      </c>
      <c r="Y830" s="65" t="s">
        <v>13</v>
      </c>
      <c r="Z830" s="2">
        <v>0.6</v>
      </c>
      <c r="AA830" s="65" t="s">
        <v>13</v>
      </c>
      <c r="AB830" s="2">
        <v>1</v>
      </c>
      <c r="AC830" s="65" t="s">
        <v>13</v>
      </c>
      <c r="AD830" s="103"/>
      <c r="AE830" s="5"/>
      <c r="AF830" s="19"/>
      <c r="AG830" s="30"/>
    </row>
    <row r="831" spans="1:33">
      <c r="A831" s="28"/>
      <c r="B831" s="17"/>
      <c r="C831" s="6"/>
      <c r="D831" s="35" t="s">
        <v>14</v>
      </c>
      <c r="E831" s="94"/>
      <c r="F831" s="65">
        <v>8.4</v>
      </c>
      <c r="G831" s="65" t="s">
        <v>36</v>
      </c>
      <c r="H831" s="65">
        <v>7.2</v>
      </c>
      <c r="I831" s="65" t="s">
        <v>37</v>
      </c>
      <c r="J831" s="65">
        <v>20.7</v>
      </c>
      <c r="K831" s="65" t="s">
        <v>38</v>
      </c>
      <c r="L831" s="71">
        <f>F831+H831+J831</f>
        <v>36.299999999999997</v>
      </c>
      <c r="M831" s="71" t="str">
        <f>IF(L831&gt;=45.5,"A1",IF(L831&gt;=40.5,"A2", IF(L831&gt;=35.5,"B1",IF(L831&gt;=30.5,"B2", IF(L831&gt;=25.5,"C1",IF(L831&gt;=20.5,"C2",IF(L831&gt;=16.5,"D",IF(L831&gt;=10.5,"E1",IF(L831&gt;=10.4,"E2")))))))))</f>
        <v>B1</v>
      </c>
      <c r="N831" s="98"/>
      <c r="O831" s="65">
        <v>7.8</v>
      </c>
      <c r="P831" s="69" t="s">
        <v>37</v>
      </c>
      <c r="Q831" s="65">
        <v>6.8</v>
      </c>
      <c r="R831" s="69" t="s">
        <v>38</v>
      </c>
      <c r="S831" s="65">
        <v>19.5</v>
      </c>
      <c r="T831" s="71" t="str">
        <f>IF(S831&gt;=27.3,"A1",IF(S831&gt;=24.3,"A2", IF(S831&gt;=21.3,"B1",IF(S831&gt;=18.3,"B2", IF(S831&gt;=15.3,"C1",IF(S831&gt;=12.3,"C2",IF(S831&gt;=9.9,"D",IF(S831&gt;=6.3,"E1",IF(S831&gt;=6.2,"E2")))))))))</f>
        <v>B2</v>
      </c>
      <c r="U831" s="71">
        <f>O831+Q831+S831</f>
        <v>34.1</v>
      </c>
      <c r="V831" s="71" t="str">
        <f>IF(U831&gt;=45.5,"A1",IF(U831&gt;=40.5,"A2", IF(U831&gt;=35.5,"B1",IF(U831&gt;=30.5,"B2", IF(U831&gt;=25.5,"C1",IF(U831&gt;=20.5,"C2",IF(U831&gt;=16.5,"D",IF(U831&gt;=10.5,"E1",IF(U831&gt;=10.4,"E2")))))))))</f>
        <v>B2</v>
      </c>
      <c r="W831" s="98"/>
      <c r="X831" s="71">
        <f t="shared" ref="X831:X835" si="231">SUM(F831,H831,O831,Q831)</f>
        <v>30.200000000000003</v>
      </c>
      <c r="Y831" s="71" t="str">
        <f>IF(X831&gt;=36.4,"A1",IF(X831&gt;=32.4,"A2", IF(X831&gt;=28.4,"B1",IF(X831&gt;=24.4,"B2", IF(X831&gt;=20.4,"C1",IF(X831&gt;=16.4,"C2",IF(X831&gt;=13.2,"D",IF(X831&gt;=8.4,"E1",IF(X831&gt;=8.3,"E2")))))))))</f>
        <v>B1</v>
      </c>
      <c r="Z831" s="71">
        <f>J831+S831</f>
        <v>40.200000000000003</v>
      </c>
      <c r="AA831" s="71" t="str">
        <f>IF(Z831&gt;=54.5,"A1",IF(Z831&gt;=48.5,"A2", IF(Z831&gt;=42.5,"B1",IF(Z831&gt;=36.5,"B2", IF(Z831&gt;=30.5,"C1",IF(Z831&gt;=24.5,"C2",IF(Z831&gt;=19.8,"D",IF(Z831&gt;=12.6,"E1",IF(Z831&gt;=12.5,"E2")))))))))</f>
        <v>B2</v>
      </c>
      <c r="AB831" s="57">
        <f>L831+U831</f>
        <v>70.400000000000006</v>
      </c>
      <c r="AC831" s="71" t="str">
        <f>IF(AB831&gt;=91,"A1",IF(AB831&gt;=81,"A2", IF(AB831&gt;=71,"B1",IF(AB831&gt;=61,"B2", IF(AB831&gt;=51,"C1",IF(AB831&gt;=41,"C2",IF(AB831&gt;=33,"D",IF(AB831&gt;=21,"E1",IF(AB831&gt;=20,"E2")))))))))</f>
        <v>B2</v>
      </c>
      <c r="AD831" s="55">
        <v>8</v>
      </c>
      <c r="AE831" s="5"/>
      <c r="AF831" s="19"/>
      <c r="AG831" s="30"/>
    </row>
    <row r="832" spans="1:33">
      <c r="A832" s="28"/>
      <c r="B832" s="17"/>
      <c r="C832" s="6"/>
      <c r="D832" s="35" t="s">
        <v>15</v>
      </c>
      <c r="E832" s="94"/>
      <c r="F832" s="65">
        <v>8.4</v>
      </c>
      <c r="G832" s="65" t="s">
        <v>36</v>
      </c>
      <c r="H832" s="65">
        <v>5.0999999999999996</v>
      </c>
      <c r="I832" s="65" t="s">
        <v>39</v>
      </c>
      <c r="J832" s="65">
        <v>20.399999999999999</v>
      </c>
      <c r="K832" s="65" t="s">
        <v>38</v>
      </c>
      <c r="L832" s="71">
        <f t="shared" ref="L832:L835" si="232">F832+H832+J832</f>
        <v>33.9</v>
      </c>
      <c r="M832" s="71" t="str">
        <f t="shared" ref="M832:M835" si="233">IF(L832&gt;=45.5,"A1",IF(L832&gt;=40.5,"A2", IF(L832&gt;=35.5,"B1",IF(L832&gt;=30.5,"B2", IF(L832&gt;=25.5,"C1",IF(L832&gt;=20.5,"C2",IF(L832&gt;=16.5,"D",IF(L832&gt;=10.5,"E1",IF(L832&gt;=10.4,"E2")))))))))</f>
        <v>B2</v>
      </c>
      <c r="N832" s="98"/>
      <c r="O832" s="65">
        <v>9</v>
      </c>
      <c r="P832" s="69" t="s">
        <v>36</v>
      </c>
      <c r="Q832" s="65">
        <v>8.6</v>
      </c>
      <c r="R832" s="69" t="s">
        <v>36</v>
      </c>
      <c r="S832" s="65">
        <v>18.3</v>
      </c>
      <c r="T832" s="71" t="str">
        <f t="shared" ref="T832:T838" si="234">IF(S832&gt;=27.3,"A1",IF(S832&gt;=24.3,"A2", IF(S832&gt;=21.3,"B1",IF(S832&gt;=18.3,"B2", IF(S832&gt;=15.3,"C1",IF(S832&gt;=12.3,"C2",IF(S832&gt;=9.9,"D",IF(S832&gt;=6.3,"E1",IF(S832&gt;=6.2,"E2")))))))))</f>
        <v>B2</v>
      </c>
      <c r="U832" s="71">
        <f t="shared" ref="U832:U835" si="235">O832+Q832+S832</f>
        <v>35.900000000000006</v>
      </c>
      <c r="V832" s="71" t="str">
        <f t="shared" ref="V832:V835" si="236">IF(U832&gt;=45.5,"A1",IF(U832&gt;=40.5,"A2", IF(U832&gt;=35.5,"B1",IF(U832&gt;=30.5,"B2", IF(U832&gt;=25.5,"C1",IF(U832&gt;=20.5,"C2",IF(U832&gt;=16.5,"D",IF(U832&gt;=10.5,"E1",IF(U832&gt;=10.4,"E2")))))))))</f>
        <v>B1</v>
      </c>
      <c r="W832" s="98"/>
      <c r="X832" s="71">
        <f t="shared" si="231"/>
        <v>31.1</v>
      </c>
      <c r="Y832" s="71" t="str">
        <f t="shared" ref="Y832:Y835" si="237">IF(X832&gt;=36.4,"A1",IF(X832&gt;=32.4,"A2", IF(X832&gt;=28.4,"B1",IF(X832&gt;=24.4,"B2", IF(X832&gt;=20.4,"C1",IF(X832&gt;=16.4,"C2",IF(X832&gt;=13.2,"D",IF(X832&gt;=8.4,"E1",IF(X832&gt;=8.3,"E2")))))))))</f>
        <v>B1</v>
      </c>
      <c r="Z832" s="71">
        <f t="shared" ref="Z832:Z838" si="238">J832+S832</f>
        <v>38.700000000000003</v>
      </c>
      <c r="AA832" s="71" t="str">
        <f t="shared" ref="AA832:AA838" si="239">IF(Z832&gt;=54.5,"A1",IF(Z832&gt;=48.5,"A2", IF(Z832&gt;=42.5,"B1",IF(Z832&gt;=36.5,"B2", IF(Z832&gt;=30.5,"C1",IF(Z832&gt;=24.5,"C2",IF(Z832&gt;=19.8,"D",IF(Z832&gt;=12.6,"E1",IF(Z832&gt;=12.5,"E2")))))))))</f>
        <v>B2</v>
      </c>
      <c r="AB832" s="57">
        <f t="shared" ref="AB832:AB835" si="240">L832+U832</f>
        <v>69.800000000000011</v>
      </c>
      <c r="AC832" s="71" t="str">
        <f t="shared" ref="AC832:AC835" si="241">IF(AB832&gt;=91,"A1",IF(AB832&gt;=81,"A2", IF(AB832&gt;=71,"B1",IF(AB832&gt;=61,"B2", IF(AB832&gt;=51,"C1",IF(AB832&gt;=41,"C2",IF(AB832&gt;=33,"D",IF(AB832&gt;=21,"E1",IF(AB832&gt;=20,"E2")))))))))</f>
        <v>B2</v>
      </c>
      <c r="AD832" s="55">
        <v>7</v>
      </c>
      <c r="AE832" s="5"/>
      <c r="AF832" s="19"/>
      <c r="AG832" s="30"/>
    </row>
    <row r="833" spans="1:33">
      <c r="A833" s="28"/>
      <c r="B833" s="17"/>
      <c r="C833" s="6"/>
      <c r="D833" s="35" t="s">
        <v>16</v>
      </c>
      <c r="E833" s="94"/>
      <c r="F833" s="65">
        <v>9.1999999999999993</v>
      </c>
      <c r="G833" s="65" t="s">
        <v>35</v>
      </c>
      <c r="H833" s="65">
        <v>9.6</v>
      </c>
      <c r="I833" s="65" t="s">
        <v>35</v>
      </c>
      <c r="J833" s="65">
        <v>21.9</v>
      </c>
      <c r="K833" s="65" t="s">
        <v>37</v>
      </c>
      <c r="L833" s="71">
        <f t="shared" si="232"/>
        <v>40.699999999999996</v>
      </c>
      <c r="M833" s="71" t="str">
        <f t="shared" si="233"/>
        <v>A2</v>
      </c>
      <c r="N833" s="98"/>
      <c r="O833" s="65">
        <v>8.8000000000000007</v>
      </c>
      <c r="P833" s="69" t="s">
        <v>36</v>
      </c>
      <c r="Q833" s="65">
        <v>7.2</v>
      </c>
      <c r="R833" s="69" t="s">
        <v>37</v>
      </c>
      <c r="S833" s="65">
        <v>22.8</v>
      </c>
      <c r="T833" s="71" t="str">
        <f t="shared" si="234"/>
        <v>B1</v>
      </c>
      <c r="U833" s="71">
        <f t="shared" si="235"/>
        <v>38.799999999999997</v>
      </c>
      <c r="V833" s="71" t="str">
        <f t="shared" si="236"/>
        <v>B1</v>
      </c>
      <c r="W833" s="98"/>
      <c r="X833" s="71">
        <f t="shared" si="231"/>
        <v>34.799999999999997</v>
      </c>
      <c r="Y833" s="71" t="str">
        <f t="shared" si="237"/>
        <v>A2</v>
      </c>
      <c r="Z833" s="71">
        <f t="shared" si="238"/>
        <v>44.7</v>
      </c>
      <c r="AA833" s="71" t="str">
        <f t="shared" si="239"/>
        <v>B1</v>
      </c>
      <c r="AB833" s="57">
        <f t="shared" si="240"/>
        <v>79.5</v>
      </c>
      <c r="AC833" s="71" t="str">
        <f t="shared" si="241"/>
        <v>B1</v>
      </c>
      <c r="AD833" s="55">
        <v>8</v>
      </c>
      <c r="AE833" s="5"/>
      <c r="AF833" s="19"/>
      <c r="AG833" s="30"/>
    </row>
    <row r="834" spans="1:33">
      <c r="A834" s="28"/>
      <c r="B834" s="17"/>
      <c r="C834" s="6"/>
      <c r="D834" s="35" t="s">
        <v>45</v>
      </c>
      <c r="E834" s="94"/>
      <c r="F834" s="65">
        <v>7.6</v>
      </c>
      <c r="G834" s="65" t="s">
        <v>37</v>
      </c>
      <c r="H834" s="65">
        <v>5.2</v>
      </c>
      <c r="I834" s="65" t="s">
        <v>39</v>
      </c>
      <c r="J834" s="65">
        <v>13.5</v>
      </c>
      <c r="K834" s="65" t="s">
        <v>41</v>
      </c>
      <c r="L834" s="71">
        <f t="shared" si="232"/>
        <v>26.3</v>
      </c>
      <c r="M834" s="71" t="str">
        <f t="shared" si="233"/>
        <v>C1</v>
      </c>
      <c r="N834" s="98"/>
      <c r="O834" s="65">
        <v>7.6</v>
      </c>
      <c r="P834" s="69" t="s">
        <v>37</v>
      </c>
      <c r="Q834" s="65">
        <v>7.8</v>
      </c>
      <c r="R834" s="69" t="s">
        <v>37</v>
      </c>
      <c r="S834" s="65">
        <v>18.8</v>
      </c>
      <c r="T834" s="71" t="str">
        <f t="shared" si="234"/>
        <v>B2</v>
      </c>
      <c r="U834" s="71">
        <f t="shared" si="235"/>
        <v>34.200000000000003</v>
      </c>
      <c r="V834" s="71" t="str">
        <f t="shared" si="236"/>
        <v>B2</v>
      </c>
      <c r="W834" s="98"/>
      <c r="X834" s="71">
        <f t="shared" si="231"/>
        <v>28.2</v>
      </c>
      <c r="Y834" s="71" t="str">
        <f t="shared" si="237"/>
        <v>B2</v>
      </c>
      <c r="Z834" s="71">
        <f t="shared" si="238"/>
        <v>32.299999999999997</v>
      </c>
      <c r="AA834" s="71" t="str">
        <f t="shared" si="239"/>
        <v>C1</v>
      </c>
      <c r="AB834" s="57">
        <f t="shared" si="240"/>
        <v>60.5</v>
      </c>
      <c r="AC834" s="71" t="str">
        <f t="shared" si="241"/>
        <v>C1</v>
      </c>
      <c r="AD834" s="55">
        <v>7</v>
      </c>
      <c r="AE834" s="5"/>
      <c r="AF834" s="19"/>
      <c r="AG834" s="30"/>
    </row>
    <row r="835" spans="1:33">
      <c r="A835" s="28"/>
      <c r="B835" s="17"/>
      <c r="C835" s="6"/>
      <c r="D835" s="35" t="s">
        <v>18</v>
      </c>
      <c r="E835" s="94"/>
      <c r="F835" s="65">
        <v>8.5</v>
      </c>
      <c r="G835" s="65" t="s">
        <v>36</v>
      </c>
      <c r="H835" s="65">
        <v>7.6</v>
      </c>
      <c r="I835" s="65" t="s">
        <v>37</v>
      </c>
      <c r="J835" s="65">
        <v>28.8</v>
      </c>
      <c r="K835" s="65" t="s">
        <v>35</v>
      </c>
      <c r="L835" s="71">
        <f t="shared" si="232"/>
        <v>44.900000000000006</v>
      </c>
      <c r="M835" s="71" t="str">
        <f t="shared" si="233"/>
        <v>A2</v>
      </c>
      <c r="N835" s="98"/>
      <c r="O835" s="65">
        <v>7.6</v>
      </c>
      <c r="P835" s="69" t="s">
        <v>37</v>
      </c>
      <c r="Q835" s="65">
        <v>7.6</v>
      </c>
      <c r="R835" s="69" t="s">
        <v>37</v>
      </c>
      <c r="S835" s="65">
        <v>20.7</v>
      </c>
      <c r="T835" s="71" t="str">
        <f t="shared" si="234"/>
        <v>B2</v>
      </c>
      <c r="U835" s="71">
        <f t="shared" si="235"/>
        <v>35.9</v>
      </c>
      <c r="V835" s="71" t="str">
        <f t="shared" si="236"/>
        <v>B1</v>
      </c>
      <c r="W835" s="98"/>
      <c r="X835" s="71">
        <f t="shared" si="231"/>
        <v>31.300000000000004</v>
      </c>
      <c r="Y835" s="71" t="str">
        <f t="shared" si="237"/>
        <v>B1</v>
      </c>
      <c r="Z835" s="71">
        <f t="shared" si="238"/>
        <v>49.5</v>
      </c>
      <c r="AA835" s="71" t="str">
        <f t="shared" si="239"/>
        <v>A2</v>
      </c>
      <c r="AB835" s="57">
        <f t="shared" si="240"/>
        <v>80.800000000000011</v>
      </c>
      <c r="AC835" s="71" t="str">
        <f t="shared" si="241"/>
        <v>B1</v>
      </c>
      <c r="AD835" s="55">
        <v>9</v>
      </c>
      <c r="AE835" s="5"/>
      <c r="AF835" s="19"/>
      <c r="AG835" s="30"/>
    </row>
    <row r="836" spans="1:33">
      <c r="A836" s="28"/>
      <c r="B836" s="17"/>
      <c r="C836" s="6"/>
      <c r="D836" s="35" t="s">
        <v>33</v>
      </c>
      <c r="E836" s="94"/>
      <c r="F836" s="1"/>
      <c r="G836" s="1"/>
      <c r="H836" s="1"/>
      <c r="I836" s="1"/>
      <c r="J836" s="65">
        <v>25.8</v>
      </c>
      <c r="K836" s="65" t="s">
        <v>36</v>
      </c>
      <c r="L836" s="72"/>
      <c r="M836" s="72"/>
      <c r="N836" s="98"/>
      <c r="O836" s="1"/>
      <c r="P836" s="1"/>
      <c r="Q836" s="1"/>
      <c r="R836" s="1"/>
      <c r="S836" s="72">
        <v>27</v>
      </c>
      <c r="T836" s="71" t="str">
        <f t="shared" si="234"/>
        <v>A2</v>
      </c>
      <c r="U836" s="71"/>
      <c r="V836" s="71"/>
      <c r="W836" s="98"/>
      <c r="X836" s="71"/>
      <c r="Y836" s="71"/>
      <c r="Z836" s="71">
        <f t="shared" si="238"/>
        <v>52.8</v>
      </c>
      <c r="AA836" s="71" t="str">
        <f t="shared" si="239"/>
        <v>A2</v>
      </c>
      <c r="AB836" s="57"/>
      <c r="AC836" s="71"/>
      <c r="AD836" s="55"/>
      <c r="AE836" s="5"/>
      <c r="AF836" s="19"/>
      <c r="AG836" s="30"/>
    </row>
    <row r="837" spans="1:33">
      <c r="A837" s="28"/>
      <c r="B837" s="17"/>
      <c r="C837" s="6"/>
      <c r="D837" s="35" t="s">
        <v>19</v>
      </c>
      <c r="E837" s="94"/>
      <c r="F837" s="1"/>
      <c r="G837" s="1"/>
      <c r="H837" s="1"/>
      <c r="I837" s="1"/>
      <c r="J837" s="65">
        <v>23.4</v>
      </c>
      <c r="K837" s="65" t="s">
        <v>37</v>
      </c>
      <c r="L837" s="72"/>
      <c r="M837" s="72"/>
      <c r="N837" s="98"/>
      <c r="O837" s="1"/>
      <c r="P837" s="1"/>
      <c r="Q837" s="1"/>
      <c r="R837" s="1"/>
      <c r="S837" s="72">
        <v>27.6</v>
      </c>
      <c r="T837" s="71" t="str">
        <f t="shared" si="234"/>
        <v>A1</v>
      </c>
      <c r="U837" s="71"/>
      <c r="V837" s="71"/>
      <c r="W837" s="98"/>
      <c r="X837" s="71"/>
      <c r="Y837" s="71"/>
      <c r="Z837" s="71">
        <f t="shared" si="238"/>
        <v>51</v>
      </c>
      <c r="AA837" s="71" t="str">
        <f t="shared" si="239"/>
        <v>A2</v>
      </c>
      <c r="AB837" s="57"/>
      <c r="AC837" s="71"/>
      <c r="AD837" s="4"/>
      <c r="AE837" s="5"/>
      <c r="AF837" s="19"/>
      <c r="AG837" s="30"/>
    </row>
    <row r="838" spans="1:33">
      <c r="A838" s="28"/>
      <c r="B838" s="17"/>
      <c r="C838" s="6"/>
      <c r="D838" s="35" t="s">
        <v>117</v>
      </c>
      <c r="E838" s="94"/>
      <c r="F838" s="1"/>
      <c r="G838" s="1"/>
      <c r="H838" s="1"/>
      <c r="I838" s="68"/>
      <c r="J838" s="68">
        <v>24</v>
      </c>
      <c r="K838" s="68" t="s">
        <v>37</v>
      </c>
      <c r="L838" s="72"/>
      <c r="M838" s="72"/>
      <c r="N838" s="98"/>
      <c r="O838" s="1"/>
      <c r="P838" s="1"/>
      <c r="Q838" s="1"/>
      <c r="R838" s="1"/>
      <c r="S838" s="72">
        <v>19.2</v>
      </c>
      <c r="T838" s="71" t="str">
        <f t="shared" si="234"/>
        <v>B2</v>
      </c>
      <c r="U838" s="71"/>
      <c r="V838" s="71"/>
      <c r="W838" s="98"/>
      <c r="X838" s="71"/>
      <c r="Y838" s="71"/>
      <c r="Z838" s="71">
        <f t="shared" si="238"/>
        <v>43.2</v>
      </c>
      <c r="AA838" s="71" t="str">
        <f t="shared" si="239"/>
        <v>B1</v>
      </c>
      <c r="AB838" s="57"/>
      <c r="AC838" s="71"/>
      <c r="AD838" s="4"/>
      <c r="AE838" s="5"/>
      <c r="AF838" s="19"/>
      <c r="AG838" s="30"/>
    </row>
    <row r="839" spans="1:33">
      <c r="A839" s="28"/>
      <c r="B839" s="17"/>
      <c r="C839" s="6"/>
      <c r="D839" s="35"/>
      <c r="E839" s="94"/>
      <c r="F839" s="1"/>
      <c r="G839" s="1"/>
      <c r="H839" s="1"/>
      <c r="I839" s="1"/>
      <c r="J839" s="1"/>
      <c r="K839" s="1"/>
      <c r="L839" s="1"/>
      <c r="M839" s="1"/>
      <c r="N839" s="98"/>
      <c r="O839" s="1"/>
      <c r="P839" s="1"/>
      <c r="Q839" s="1"/>
      <c r="R839" s="1"/>
      <c r="S839" s="1"/>
      <c r="T839" s="1"/>
      <c r="U839" s="1"/>
      <c r="V839" s="1"/>
      <c r="W839" s="98"/>
      <c r="X839" s="1"/>
      <c r="Y839" s="1"/>
      <c r="Z839" s="1"/>
      <c r="AA839" s="1"/>
      <c r="AB839" s="1"/>
      <c r="AC839" s="1"/>
      <c r="AD839" s="4"/>
      <c r="AE839" s="5"/>
      <c r="AF839" s="19"/>
      <c r="AG839" s="30"/>
    </row>
    <row r="840" spans="1:33">
      <c r="A840" s="28"/>
      <c r="B840" s="17"/>
      <c r="C840" s="6"/>
      <c r="D840" s="104" t="s">
        <v>20</v>
      </c>
      <c r="E840" s="94"/>
      <c r="F840" s="106" t="s">
        <v>173</v>
      </c>
      <c r="G840" s="107"/>
      <c r="H840" s="110"/>
      <c r="I840" s="110"/>
      <c r="J840" s="110"/>
      <c r="K840" s="110"/>
      <c r="L840" s="110"/>
      <c r="M840" s="110"/>
      <c r="N840" s="98"/>
      <c r="O840" s="106" t="s">
        <v>167</v>
      </c>
      <c r="P840" s="107"/>
      <c r="Q840" s="110"/>
      <c r="R840" s="110"/>
      <c r="S840" s="110"/>
      <c r="T840" s="110"/>
      <c r="U840" s="110"/>
      <c r="V840" s="110"/>
      <c r="W840" s="98"/>
      <c r="X840" s="110"/>
      <c r="Y840" s="110"/>
      <c r="Z840" s="110"/>
      <c r="AA840" s="110"/>
      <c r="AB840" s="112"/>
      <c r="AC840" s="113"/>
      <c r="AD840" s="116"/>
      <c r="AE840" s="5"/>
      <c r="AF840" s="19"/>
      <c r="AG840" s="30"/>
    </row>
    <row r="841" spans="1:33" ht="15.75" thickBot="1">
      <c r="A841" s="28"/>
      <c r="B841" s="17"/>
      <c r="C841" s="6"/>
      <c r="D841" s="105"/>
      <c r="E841" s="95"/>
      <c r="F841" s="108"/>
      <c r="G841" s="109"/>
      <c r="H841" s="111"/>
      <c r="I841" s="111"/>
      <c r="J841" s="111"/>
      <c r="K841" s="111"/>
      <c r="L841" s="111"/>
      <c r="M841" s="111"/>
      <c r="N841" s="99"/>
      <c r="O841" s="108"/>
      <c r="P841" s="109"/>
      <c r="Q841" s="111"/>
      <c r="R841" s="111"/>
      <c r="S841" s="111"/>
      <c r="T841" s="111"/>
      <c r="U841" s="111"/>
      <c r="V841" s="111"/>
      <c r="W841" s="99"/>
      <c r="X841" s="111"/>
      <c r="Y841" s="111"/>
      <c r="Z841" s="111"/>
      <c r="AA841" s="111"/>
      <c r="AB841" s="114"/>
      <c r="AC841" s="115"/>
      <c r="AD841" s="117"/>
      <c r="AE841" s="5"/>
      <c r="AF841" s="19"/>
      <c r="AG841" s="30"/>
    </row>
    <row r="842" spans="1:33" ht="15.75" thickBot="1">
      <c r="A842" s="28"/>
      <c r="B842" s="17"/>
      <c r="C842" s="7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12"/>
      <c r="AF842" s="19"/>
      <c r="AG842" s="30"/>
    </row>
    <row r="843" spans="1:33">
      <c r="A843" s="28"/>
      <c r="B843" s="17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  <c r="AD843" s="18"/>
      <c r="AE843" s="18"/>
      <c r="AF843" s="19"/>
      <c r="AG843" s="30"/>
    </row>
    <row r="844" spans="1:33">
      <c r="A844" s="28"/>
      <c r="B844" s="17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  <c r="AD844" s="18"/>
      <c r="AE844" s="18"/>
      <c r="AF844" s="19"/>
      <c r="AG844" s="30"/>
    </row>
    <row r="845" spans="1:33">
      <c r="A845" s="28"/>
      <c r="B845" s="17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79" t="s">
        <v>124</v>
      </c>
      <c r="S845" s="79"/>
      <c r="T845" s="79"/>
      <c r="U845" s="79"/>
      <c r="V845" s="79"/>
      <c r="W845" s="18"/>
      <c r="X845" s="18"/>
      <c r="Y845" s="18"/>
      <c r="Z845" s="79"/>
      <c r="AA845" s="79"/>
      <c r="AB845" s="79"/>
      <c r="AC845" s="22"/>
      <c r="AD845" s="80"/>
      <c r="AE845" s="80"/>
      <c r="AF845" s="81"/>
      <c r="AG845" s="30"/>
    </row>
    <row r="846" spans="1:33">
      <c r="A846" s="28"/>
      <c r="B846" s="17"/>
      <c r="C846" s="18"/>
      <c r="D846" s="82" t="s">
        <v>26</v>
      </c>
      <c r="E846" s="82"/>
      <c r="F846" s="82"/>
      <c r="G846" s="82"/>
      <c r="H846" s="18"/>
      <c r="I846" s="82" t="s">
        <v>26</v>
      </c>
      <c r="J846" s="82"/>
      <c r="K846" s="82"/>
      <c r="L846" s="82"/>
      <c r="M846" s="82"/>
      <c r="N846" s="18"/>
      <c r="O846" s="18"/>
      <c r="P846" s="18"/>
      <c r="Q846" s="18"/>
      <c r="R846" s="82" t="s">
        <v>27</v>
      </c>
      <c r="S846" s="82"/>
      <c r="T846" s="82"/>
      <c r="U846" s="82"/>
      <c r="V846" s="82"/>
      <c r="W846" s="18"/>
      <c r="X846" s="18"/>
      <c r="Y846" s="18"/>
      <c r="Z846" s="83" t="s">
        <v>27</v>
      </c>
      <c r="AA846" s="83"/>
      <c r="AB846" s="83"/>
      <c r="AC846" s="83"/>
      <c r="AD846" s="18"/>
      <c r="AE846" s="18"/>
      <c r="AF846" s="19"/>
      <c r="AG846" s="30"/>
    </row>
    <row r="847" spans="1:33">
      <c r="A847" s="28"/>
      <c r="B847" s="17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  <c r="AD847" s="18"/>
      <c r="AE847" s="18"/>
      <c r="AF847" s="19"/>
      <c r="AG847" s="30"/>
    </row>
    <row r="848" spans="1:33">
      <c r="A848" s="28"/>
      <c r="B848" s="17"/>
      <c r="C848" s="18"/>
      <c r="D848" s="22" t="s">
        <v>29</v>
      </c>
      <c r="E848" s="22"/>
      <c r="F848" s="22"/>
      <c r="G848" s="22"/>
      <c r="H848" s="22"/>
      <c r="I848" s="80" t="s">
        <v>24</v>
      </c>
      <c r="J848" s="80"/>
      <c r="K848" s="80"/>
      <c r="L848" s="80"/>
      <c r="M848" s="80"/>
      <c r="N848" s="80"/>
      <c r="O848" s="80"/>
      <c r="P848" s="22"/>
      <c r="Q848" s="22"/>
      <c r="R848" s="79" t="s">
        <v>23</v>
      </c>
      <c r="S848" s="79"/>
      <c r="T848" s="79"/>
      <c r="U848" s="79"/>
      <c r="V848" s="79"/>
      <c r="W848" s="79"/>
      <c r="X848" s="22"/>
      <c r="Y848" s="79" t="s">
        <v>25</v>
      </c>
      <c r="Z848" s="79"/>
      <c r="AA848" s="79"/>
      <c r="AB848" s="79"/>
      <c r="AC848" s="79"/>
      <c r="AD848" s="79"/>
      <c r="AE848" s="18"/>
      <c r="AF848" s="19"/>
      <c r="AG848" s="30"/>
    </row>
    <row r="849" spans="1:33" ht="15.75" thickBot="1">
      <c r="A849" s="28"/>
      <c r="B849" s="23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  <c r="AA849" s="24"/>
      <c r="AB849" s="24"/>
      <c r="AC849" s="24"/>
      <c r="AD849" s="24"/>
      <c r="AE849" s="24"/>
      <c r="AF849" s="25"/>
      <c r="AG849" s="30"/>
    </row>
    <row r="850" spans="1:33" ht="15.75" thickBot="1">
      <c r="A850" s="84"/>
      <c r="B850" s="85"/>
      <c r="C850" s="85"/>
      <c r="D850" s="85"/>
      <c r="E850" s="85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  <c r="T850" s="85"/>
      <c r="U850" s="85"/>
      <c r="V850" s="85"/>
      <c r="W850" s="85"/>
      <c r="X850" s="85"/>
      <c r="Y850" s="85"/>
      <c r="Z850" s="85"/>
      <c r="AA850" s="85"/>
      <c r="AB850" s="85"/>
      <c r="AC850" s="85"/>
      <c r="AD850" s="85"/>
      <c r="AE850" s="85"/>
      <c r="AF850" s="85"/>
      <c r="AG850" s="86"/>
    </row>
    <row r="852" spans="1:33" ht="15.75" thickBot="1"/>
    <row r="853" spans="1:33" ht="7.5" customHeight="1" thickBot="1">
      <c r="A853" s="27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9"/>
    </row>
    <row r="854" spans="1:33" ht="27" customHeight="1">
      <c r="A854" s="28"/>
      <c r="B854" s="14"/>
      <c r="C854" s="15"/>
      <c r="D854" s="87" t="s">
        <v>0</v>
      </c>
      <c r="E854" s="87"/>
      <c r="F854" s="87"/>
      <c r="G854" s="87"/>
      <c r="H854" s="87"/>
      <c r="I854" s="87"/>
      <c r="J854" s="87"/>
      <c r="K854" s="87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87"/>
      <c r="AC854" s="87"/>
      <c r="AD854" s="87"/>
      <c r="AE854" s="15"/>
      <c r="AF854" s="16"/>
      <c r="AG854" s="30"/>
    </row>
    <row r="855" spans="1:33" ht="21" customHeight="1">
      <c r="A855" s="28"/>
      <c r="B855" s="17"/>
      <c r="C855" s="18"/>
      <c r="D855" s="88" t="s">
        <v>28</v>
      </c>
      <c r="E855" s="88"/>
      <c r="F855" s="88"/>
      <c r="G855" s="88"/>
      <c r="H855" s="88"/>
      <c r="I855" s="88"/>
      <c r="J855" s="88"/>
      <c r="K855" s="88"/>
      <c r="L855" s="88"/>
      <c r="M855" s="88"/>
      <c r="N855" s="88"/>
      <c r="O855" s="88"/>
      <c r="P855" s="88"/>
      <c r="Q855" s="88"/>
      <c r="R855" s="88"/>
      <c r="S855" s="88"/>
      <c r="T855" s="88"/>
      <c r="U855" s="88"/>
      <c r="V855" s="88"/>
      <c r="W855" s="88"/>
      <c r="X855" s="88"/>
      <c r="Y855" s="88"/>
      <c r="Z855" s="88"/>
      <c r="AA855" s="88"/>
      <c r="AB855" s="88"/>
      <c r="AC855" s="88"/>
      <c r="AD855" s="88"/>
      <c r="AE855" s="18"/>
      <c r="AF855" s="19"/>
      <c r="AG855" s="30"/>
    </row>
    <row r="856" spans="1:33" ht="17.25" customHeight="1">
      <c r="A856" s="28"/>
      <c r="B856" s="17"/>
      <c r="C856" s="18"/>
      <c r="D856" s="89" t="s">
        <v>184</v>
      </c>
      <c r="E856" s="89"/>
      <c r="F856" s="89"/>
      <c r="G856" s="89"/>
      <c r="H856" s="89"/>
      <c r="I856" s="89"/>
      <c r="J856" s="89"/>
      <c r="K856" s="89"/>
      <c r="L856" s="89"/>
      <c r="M856" s="89"/>
      <c r="N856" s="89"/>
      <c r="O856" s="89"/>
      <c r="P856" s="89"/>
      <c r="Q856" s="89"/>
      <c r="R856" s="89"/>
      <c r="S856" s="89"/>
      <c r="T856" s="89"/>
      <c r="U856" s="89"/>
      <c r="V856" s="89"/>
      <c r="W856" s="89"/>
      <c r="X856" s="89"/>
      <c r="Y856" s="89"/>
      <c r="Z856" s="89"/>
      <c r="AA856" s="89"/>
      <c r="AB856" s="89"/>
      <c r="AC856" s="89"/>
      <c r="AD856" s="89"/>
      <c r="AE856" s="18"/>
      <c r="AF856" s="19"/>
      <c r="AG856" s="30"/>
    </row>
    <row r="857" spans="1:33" ht="6" customHeight="1">
      <c r="A857" s="28"/>
      <c r="B857" s="17"/>
      <c r="C857" s="18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  <c r="AA857" s="76"/>
      <c r="AB857" s="76"/>
      <c r="AC857" s="76"/>
      <c r="AD857" s="76"/>
      <c r="AE857" s="18"/>
      <c r="AF857" s="19"/>
      <c r="AG857" s="30"/>
    </row>
    <row r="858" spans="1:33" ht="15.75">
      <c r="A858" s="28"/>
      <c r="B858" s="17"/>
      <c r="C858" s="18"/>
      <c r="D858" s="89" t="s">
        <v>43</v>
      </c>
      <c r="E858" s="89"/>
      <c r="F858" s="89"/>
      <c r="G858" s="89"/>
      <c r="H858" s="89"/>
      <c r="I858" s="89"/>
      <c r="J858" s="89"/>
      <c r="K858" s="89"/>
      <c r="L858" s="89"/>
      <c r="M858" s="89"/>
      <c r="N858" s="89"/>
      <c r="O858" s="89"/>
      <c r="P858" s="89"/>
      <c r="Q858" s="89"/>
      <c r="R858" s="89"/>
      <c r="S858" s="89"/>
      <c r="T858" s="89"/>
      <c r="U858" s="89"/>
      <c r="V858" s="89"/>
      <c r="W858" s="89"/>
      <c r="X858" s="89"/>
      <c r="Y858" s="89"/>
      <c r="Z858" s="89"/>
      <c r="AA858" s="89"/>
      <c r="AB858" s="89"/>
      <c r="AC858" s="89"/>
      <c r="AD858" s="89"/>
      <c r="AE858" s="18"/>
      <c r="AF858" s="19"/>
      <c r="AG858" s="30"/>
    </row>
    <row r="859" spans="1:33" ht="7.5" customHeight="1">
      <c r="A859" s="28"/>
      <c r="B859" s="17"/>
      <c r="C859" s="18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  <c r="AA859" s="76"/>
      <c r="AB859" s="76"/>
      <c r="AC859" s="76"/>
      <c r="AD859" s="76"/>
      <c r="AE859" s="18"/>
      <c r="AF859" s="19"/>
      <c r="AG859" s="30"/>
    </row>
    <row r="860" spans="1:33" ht="15.75">
      <c r="A860" s="28"/>
      <c r="B860" s="17"/>
      <c r="C860" s="18"/>
      <c r="D860" s="89" t="s">
        <v>44</v>
      </c>
      <c r="E860" s="89"/>
      <c r="F860" s="89"/>
      <c r="G860" s="89"/>
      <c r="H860" s="89"/>
      <c r="I860" s="89"/>
      <c r="J860" s="89"/>
      <c r="K860" s="89"/>
      <c r="L860" s="89"/>
      <c r="M860" s="89"/>
      <c r="N860" s="89"/>
      <c r="O860" s="89"/>
      <c r="P860" s="89"/>
      <c r="Q860" s="89"/>
      <c r="R860" s="89"/>
      <c r="S860" s="89"/>
      <c r="T860" s="89"/>
      <c r="U860" s="89"/>
      <c r="V860" s="89"/>
      <c r="W860" s="89"/>
      <c r="X860" s="89"/>
      <c r="Y860" s="89"/>
      <c r="Z860" s="89"/>
      <c r="AA860" s="89"/>
      <c r="AB860" s="89"/>
      <c r="AC860" s="89"/>
      <c r="AD860" s="89"/>
      <c r="AE860" s="18"/>
      <c r="AF860" s="19"/>
      <c r="AG860" s="30"/>
    </row>
    <row r="861" spans="1:33" ht="9.75" customHeight="1" thickBot="1">
      <c r="A861" s="28"/>
      <c r="B861" s="17"/>
      <c r="C861" s="18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  <c r="AA861" s="77"/>
      <c r="AB861" s="77"/>
      <c r="AC861" s="77"/>
      <c r="AD861" s="77"/>
      <c r="AE861" s="18"/>
      <c r="AF861" s="19"/>
      <c r="AG861" s="30"/>
    </row>
    <row r="862" spans="1:33" ht="4.5" customHeight="1" thickBot="1">
      <c r="A862" s="28"/>
      <c r="B862" s="17"/>
      <c r="C862" s="9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1"/>
      <c r="AF862" s="19"/>
      <c r="AG862" s="30"/>
    </row>
    <row r="863" spans="1:33" ht="28.5" customHeight="1">
      <c r="A863" s="28"/>
      <c r="B863" s="17"/>
      <c r="C863" s="6"/>
      <c r="D863" s="90" t="s">
        <v>1</v>
      </c>
      <c r="E863" s="93"/>
      <c r="F863" s="96" t="s">
        <v>22</v>
      </c>
      <c r="G863" s="96"/>
      <c r="H863" s="96"/>
      <c r="I863" s="96"/>
      <c r="J863" s="96"/>
      <c r="K863" s="96"/>
      <c r="L863" s="96"/>
      <c r="M863" s="96"/>
      <c r="N863" s="97"/>
      <c r="O863" s="96" t="s">
        <v>2</v>
      </c>
      <c r="P863" s="96"/>
      <c r="Q863" s="96"/>
      <c r="R863" s="96"/>
      <c r="S863" s="96"/>
      <c r="T863" s="96"/>
      <c r="U863" s="96"/>
      <c r="V863" s="96"/>
      <c r="W863" s="97"/>
      <c r="X863" s="96" t="s">
        <v>3</v>
      </c>
      <c r="Y863" s="96"/>
      <c r="Z863" s="96"/>
      <c r="AA863" s="96"/>
      <c r="AB863" s="96"/>
      <c r="AC863" s="96"/>
      <c r="AD863" s="100"/>
      <c r="AE863" s="5"/>
      <c r="AF863" s="19"/>
      <c r="AG863" s="30"/>
    </row>
    <row r="864" spans="1:33" ht="23.25" customHeight="1">
      <c r="A864" s="28"/>
      <c r="B864" s="17"/>
      <c r="C864" s="6"/>
      <c r="D864" s="91"/>
      <c r="E864" s="94"/>
      <c r="F864" s="101" t="s">
        <v>4</v>
      </c>
      <c r="G864" s="101"/>
      <c r="H864" s="101" t="s">
        <v>5</v>
      </c>
      <c r="I864" s="101"/>
      <c r="J864" s="101" t="s">
        <v>32</v>
      </c>
      <c r="K864" s="101"/>
      <c r="L864" s="101" t="s">
        <v>7</v>
      </c>
      <c r="M864" s="101"/>
      <c r="N864" s="98"/>
      <c r="O864" s="101" t="s">
        <v>8</v>
      </c>
      <c r="P864" s="101"/>
      <c r="Q864" s="101" t="s">
        <v>9</v>
      </c>
      <c r="R864" s="101"/>
      <c r="S864" s="101" t="s">
        <v>10</v>
      </c>
      <c r="T864" s="101"/>
      <c r="U864" s="101" t="s">
        <v>7</v>
      </c>
      <c r="V864" s="101"/>
      <c r="W864" s="98"/>
      <c r="X864" s="101" t="s">
        <v>11</v>
      </c>
      <c r="Y864" s="101"/>
      <c r="Z864" s="101" t="s">
        <v>6</v>
      </c>
      <c r="AA864" s="101"/>
      <c r="AB864" s="101" t="s">
        <v>12</v>
      </c>
      <c r="AC864" s="101"/>
      <c r="AD864" s="102" t="s">
        <v>21</v>
      </c>
      <c r="AE864" s="5"/>
      <c r="AF864" s="19"/>
      <c r="AG864" s="30"/>
    </row>
    <row r="865" spans="1:33" ht="27.75" customHeight="1">
      <c r="A865" s="28"/>
      <c r="B865" s="17"/>
      <c r="C865" s="6"/>
      <c r="D865" s="92"/>
      <c r="E865" s="94"/>
      <c r="F865" s="2">
        <v>0.1</v>
      </c>
      <c r="G865" s="78" t="s">
        <v>13</v>
      </c>
      <c r="H865" s="2">
        <v>0.1</v>
      </c>
      <c r="I865" s="78" t="s">
        <v>13</v>
      </c>
      <c r="J865" s="2">
        <v>0.3</v>
      </c>
      <c r="K865" s="78" t="s">
        <v>13</v>
      </c>
      <c r="L865" s="2">
        <v>0.5</v>
      </c>
      <c r="M865" s="78" t="s">
        <v>13</v>
      </c>
      <c r="N865" s="98"/>
      <c r="O865" s="2">
        <v>0.1</v>
      </c>
      <c r="P865" s="78" t="s">
        <v>13</v>
      </c>
      <c r="Q865" s="2">
        <v>0.1</v>
      </c>
      <c r="R865" s="78" t="s">
        <v>13</v>
      </c>
      <c r="S865" s="2">
        <v>0.3</v>
      </c>
      <c r="T865" s="78" t="s">
        <v>13</v>
      </c>
      <c r="U865" s="2">
        <v>0.5</v>
      </c>
      <c r="V865" s="78" t="s">
        <v>13</v>
      </c>
      <c r="W865" s="98"/>
      <c r="X865" s="2">
        <v>0.4</v>
      </c>
      <c r="Y865" s="78" t="s">
        <v>13</v>
      </c>
      <c r="Z865" s="2">
        <v>0.6</v>
      </c>
      <c r="AA865" s="78" t="s">
        <v>13</v>
      </c>
      <c r="AB865" s="2">
        <v>1</v>
      </c>
      <c r="AC865" s="78" t="s">
        <v>13</v>
      </c>
      <c r="AD865" s="103"/>
      <c r="AE865" s="5"/>
      <c r="AF865" s="19"/>
      <c r="AG865" s="30"/>
    </row>
    <row r="866" spans="1:33" ht="24.95" customHeight="1">
      <c r="A866" s="28"/>
      <c r="B866" s="17"/>
      <c r="C866" s="6"/>
      <c r="D866" s="35" t="s">
        <v>14</v>
      </c>
      <c r="E866" s="94"/>
      <c r="F866" s="78">
        <v>9.6</v>
      </c>
      <c r="G866" s="78" t="s">
        <v>35</v>
      </c>
      <c r="H866" s="78">
        <v>8.6</v>
      </c>
      <c r="I866" s="78" t="s">
        <v>36</v>
      </c>
      <c r="J866" s="78">
        <v>27.3</v>
      </c>
      <c r="K866" s="78" t="s">
        <v>35</v>
      </c>
      <c r="L866" s="122">
        <f>SUM(F866:H866:J866)</f>
        <v>45.5</v>
      </c>
      <c r="M866" s="78" t="s">
        <v>35</v>
      </c>
      <c r="N866" s="98"/>
      <c r="O866" s="78">
        <v>9.4</v>
      </c>
      <c r="P866" s="78" t="s">
        <v>35</v>
      </c>
      <c r="Q866" s="78">
        <v>9.6</v>
      </c>
      <c r="R866" s="78" t="s">
        <v>35</v>
      </c>
      <c r="S866" s="123">
        <v>27.9</v>
      </c>
      <c r="T866" s="78" t="str">
        <f>IF(S866&gt;=27.3,"A1",IF(S866&gt;=24.3,"A2", IF(S866&gt;=21.3,"B1",IF(S866&gt;=18.3,"B2", IF(S866&gt;=15.3,"C1",IF(S866&gt;=12.3,"C2",IF(S866&gt;=9.9,"D",IF(S866&gt;=6.3,"E1",IF(S866&gt;=6.2,"E2")))))))))</f>
        <v>A1</v>
      </c>
      <c r="U866" s="78">
        <f>O866+Q866+S866</f>
        <v>46.9</v>
      </c>
      <c r="V866" s="78" t="str">
        <f>IF(U866&gt;=45.5,"A1",IF(U866&gt;=40.5,"A2", IF(U866&gt;=35.5,"B1",IF(U866&gt;=30.5,"B2", IF(U866&gt;=25.5,"C1",IF(U866&gt;=20.5,"C2",IF(U866&gt;=16.5,"D",IF(U866&gt;=10.5,"E1",IF(U866&gt;=10.4,"E2")))))))))</f>
        <v>A1</v>
      </c>
      <c r="W866" s="98"/>
      <c r="X866" s="78">
        <f t="shared" ref="X866:X873" si="242">SUM(F866,H866,O866,Q866)</f>
        <v>37.200000000000003</v>
      </c>
      <c r="Y866" s="78" t="str">
        <f>IF(X866&gt;=36.4,"A1",IF(X866&gt;=32.4,"A2", IF(X866&gt;=28.4,"B1",IF(X866&gt;=24.4,"B2", IF(X866&gt;=20.4,"C1",IF(X866&gt;=16.4,"C2",IF(X866&gt;=13.2,"D",IF(X866&gt;=8.4,"E1",IF(X866&gt;=8.3,"E2")))))))))</f>
        <v>A1</v>
      </c>
      <c r="Z866" s="78">
        <f>J866+S866</f>
        <v>55.2</v>
      </c>
      <c r="AA866" s="78" t="str">
        <f>IF(Z866&gt;=54.5,"A1",IF(Z866&gt;=48.5,"A2", IF(Z866&gt;=42.5,"B1",IF(Z866&gt;=36.5,"B2", IF(Z866&gt;=30.5,"C1",IF(Z866&gt;=24.5,"C2",IF(Z866&gt;=19.8,"D",IF(Z866&gt;=12.6,"E1",IF(Z866&gt;=12.5,"E2")))))))))</f>
        <v>A1</v>
      </c>
      <c r="AB866" s="57">
        <f>L866+U866</f>
        <v>92.4</v>
      </c>
      <c r="AC866" s="78" t="str">
        <f>IF(AB866&gt;=91,"A1",IF(AB866&gt;=81,"A2", IF(AB866&gt;=71,"B1",IF(AB866&gt;=61,"B2", IF(AB866&gt;=51,"C1",IF(AB866&gt;=41,"C2",IF(AB866&gt;=33,"D",IF(AB866&gt;=21,"E1",IF(AB866&gt;=20,"E2")))))))))</f>
        <v>A1</v>
      </c>
      <c r="AD866" s="124">
        <v>10</v>
      </c>
      <c r="AE866" s="5"/>
      <c r="AF866" s="19"/>
      <c r="AG866" s="30"/>
    </row>
    <row r="867" spans="1:33" ht="24.95" customHeight="1">
      <c r="A867" s="28"/>
      <c r="B867" s="17"/>
      <c r="C867" s="6"/>
      <c r="D867" s="35" t="s">
        <v>15</v>
      </c>
      <c r="E867" s="94"/>
      <c r="F867" s="78">
        <v>8.9</v>
      </c>
      <c r="G867" s="78" t="s">
        <v>36</v>
      </c>
      <c r="H867" s="78">
        <v>9.5</v>
      </c>
      <c r="I867" s="78" t="s">
        <v>35</v>
      </c>
      <c r="J867" s="78">
        <v>27.9</v>
      </c>
      <c r="K867" s="78" t="s">
        <v>35</v>
      </c>
      <c r="L867" s="122">
        <f>SUM(F867:H867:J867)</f>
        <v>46.3</v>
      </c>
      <c r="M867" s="78" t="s">
        <v>35</v>
      </c>
      <c r="N867" s="98"/>
      <c r="O867" s="78">
        <v>9.8000000000000007</v>
      </c>
      <c r="P867" s="78" t="s">
        <v>35</v>
      </c>
      <c r="Q867" s="78">
        <v>9.4</v>
      </c>
      <c r="R867" s="78" t="s">
        <v>35</v>
      </c>
      <c r="S867" s="123">
        <v>29.4</v>
      </c>
      <c r="T867" s="78" t="str">
        <f t="shared" ref="T867:T873" si="243">IF(S867&gt;=27.3,"A1",IF(S867&gt;=24.3,"A2", IF(S867&gt;=21.3,"B1",IF(S867&gt;=18.3,"B2", IF(S867&gt;=15.3,"C1",IF(S867&gt;=12.3,"C2",IF(S867&gt;=9.9,"D",IF(S867&gt;=6.3,"E1",IF(S867&gt;=6.2,"E2")))))))))</f>
        <v>A1</v>
      </c>
      <c r="U867" s="78">
        <f t="shared" ref="U867:U873" si="244">O867+Q867+S867</f>
        <v>48.6</v>
      </c>
      <c r="V867" s="78" t="str">
        <f t="shared" ref="V867:V873" si="245">IF(U867&gt;=45.5,"A1",IF(U867&gt;=40.5,"A2", IF(U867&gt;=35.5,"B1",IF(U867&gt;=30.5,"B2", IF(U867&gt;=25.5,"C1",IF(U867&gt;=20.5,"C2",IF(U867&gt;=16.5,"D",IF(U867&gt;=10.5,"E1",IF(U867&gt;=10.4,"E2")))))))))</f>
        <v>A1</v>
      </c>
      <c r="W867" s="98"/>
      <c r="X867" s="78">
        <f t="shared" si="242"/>
        <v>37.6</v>
      </c>
      <c r="Y867" s="78" t="str">
        <f t="shared" ref="Y867:Y873" si="246">IF(X867&gt;=36.4,"A1",IF(X867&gt;=32.4,"A2", IF(X867&gt;=28.4,"B1",IF(X867&gt;=24.4,"B2", IF(X867&gt;=20.4,"C1",IF(X867&gt;=16.4,"C2",IF(X867&gt;=13.2,"D",IF(X867&gt;=8.4,"E1",IF(X867&gt;=8.3,"E2")))))))))</f>
        <v>A1</v>
      </c>
      <c r="Z867" s="78">
        <f t="shared" ref="Z867:Z873" si="247">J867+S867</f>
        <v>57.3</v>
      </c>
      <c r="AA867" s="78" t="str">
        <f t="shared" ref="AA867:AA873" si="248">IF(Z867&gt;=54.5,"A1",IF(Z867&gt;=48.5,"A2", IF(Z867&gt;=42.5,"B1",IF(Z867&gt;=36.5,"B2", IF(Z867&gt;=30.5,"C1",IF(Z867&gt;=24.5,"C2",IF(Z867&gt;=19.8,"D",IF(Z867&gt;=12.6,"E1",IF(Z867&gt;=12.5,"E2")))))))))</f>
        <v>A1</v>
      </c>
      <c r="AB867" s="57">
        <f t="shared" ref="AB867:AB873" si="249">L867+U867</f>
        <v>94.9</v>
      </c>
      <c r="AC867" s="78" t="str">
        <f t="shared" ref="AC867:AC873" si="250">IF(AB867&gt;=91,"A1",IF(AB867&gt;=81,"A2", IF(AB867&gt;=71,"B1",IF(AB867&gt;=61,"B2", IF(AB867&gt;=51,"C1",IF(AB867&gt;=41,"C2",IF(AB867&gt;=33,"D",IF(AB867&gt;=21,"E1",IF(AB867&gt;=20,"E2")))))))))</f>
        <v>A1</v>
      </c>
      <c r="AD867" s="124">
        <v>10</v>
      </c>
      <c r="AE867" s="5"/>
      <c r="AF867" s="19"/>
      <c r="AG867" s="30"/>
    </row>
    <row r="868" spans="1:33" ht="24.95" customHeight="1">
      <c r="A868" s="28"/>
      <c r="B868" s="17"/>
      <c r="C868" s="6"/>
      <c r="D868" s="35" t="s">
        <v>16</v>
      </c>
      <c r="E868" s="94"/>
      <c r="F868" s="78">
        <v>9.8000000000000007</v>
      </c>
      <c r="G868" s="78" t="s">
        <v>35</v>
      </c>
      <c r="H868" s="78">
        <v>9.4</v>
      </c>
      <c r="I868" s="78" t="s">
        <v>35</v>
      </c>
      <c r="J868" s="78">
        <v>30</v>
      </c>
      <c r="K868" s="78" t="s">
        <v>35</v>
      </c>
      <c r="L868" s="122">
        <f>SUM(F868:H868:J868)</f>
        <v>49.2</v>
      </c>
      <c r="M868" s="78" t="s">
        <v>35</v>
      </c>
      <c r="N868" s="98"/>
      <c r="O868" s="78">
        <v>9.6</v>
      </c>
      <c r="P868" s="78" t="s">
        <v>35</v>
      </c>
      <c r="Q868" s="78">
        <v>9.8000000000000007</v>
      </c>
      <c r="R868" s="78" t="s">
        <v>35</v>
      </c>
      <c r="S868" s="123">
        <v>28.5</v>
      </c>
      <c r="T868" s="78" t="str">
        <f t="shared" si="243"/>
        <v>A1</v>
      </c>
      <c r="U868" s="78">
        <f t="shared" si="244"/>
        <v>47.9</v>
      </c>
      <c r="V868" s="78" t="str">
        <f t="shared" si="245"/>
        <v>A1</v>
      </c>
      <c r="W868" s="98"/>
      <c r="X868" s="78">
        <f t="shared" si="242"/>
        <v>38.600000000000009</v>
      </c>
      <c r="Y868" s="78" t="str">
        <f t="shared" si="246"/>
        <v>A1</v>
      </c>
      <c r="Z868" s="78">
        <f t="shared" si="247"/>
        <v>58.5</v>
      </c>
      <c r="AA868" s="78" t="str">
        <f t="shared" si="248"/>
        <v>A1</v>
      </c>
      <c r="AB868" s="57">
        <f t="shared" si="249"/>
        <v>97.1</v>
      </c>
      <c r="AC868" s="78" t="str">
        <f t="shared" si="250"/>
        <v>A1</v>
      </c>
      <c r="AD868" s="124">
        <v>10</v>
      </c>
      <c r="AE868" s="5"/>
      <c r="AF868" s="19"/>
      <c r="AG868" s="30"/>
    </row>
    <row r="869" spans="1:33" ht="24.95" customHeight="1">
      <c r="A869" s="28"/>
      <c r="B869" s="17"/>
      <c r="C869" s="6"/>
      <c r="D869" s="35" t="s">
        <v>45</v>
      </c>
      <c r="E869" s="94"/>
      <c r="F869" s="78">
        <v>9.1999999999999993</v>
      </c>
      <c r="G869" s="78" t="s">
        <v>35</v>
      </c>
      <c r="H869" s="78">
        <v>8.1999999999999993</v>
      </c>
      <c r="I869" s="78" t="s">
        <v>36</v>
      </c>
      <c r="J869" s="78">
        <v>18.600000000000001</v>
      </c>
      <c r="K869" s="78" t="s">
        <v>38</v>
      </c>
      <c r="L869" s="122">
        <f>SUM(F869:H869:J869)</f>
        <v>36</v>
      </c>
      <c r="M869" s="78" t="s">
        <v>36</v>
      </c>
      <c r="N869" s="98"/>
      <c r="O869" s="78">
        <v>9</v>
      </c>
      <c r="P869" s="78" t="s">
        <v>36</v>
      </c>
      <c r="Q869" s="78">
        <v>9.8000000000000007</v>
      </c>
      <c r="R869" s="78" t="s">
        <v>35</v>
      </c>
      <c r="S869" s="123">
        <v>29.4</v>
      </c>
      <c r="T869" s="78" t="str">
        <f t="shared" si="243"/>
        <v>A1</v>
      </c>
      <c r="U869" s="78">
        <f t="shared" si="244"/>
        <v>48.2</v>
      </c>
      <c r="V869" s="78" t="str">
        <f t="shared" si="245"/>
        <v>A1</v>
      </c>
      <c r="W869" s="98"/>
      <c r="X869" s="78">
        <f t="shared" si="242"/>
        <v>36.200000000000003</v>
      </c>
      <c r="Y869" s="78" t="str">
        <f t="shared" si="246"/>
        <v>A2</v>
      </c>
      <c r="Z869" s="78">
        <f t="shared" si="247"/>
        <v>48</v>
      </c>
      <c r="AA869" s="78" t="str">
        <f t="shared" si="248"/>
        <v>B1</v>
      </c>
      <c r="AB869" s="57">
        <f t="shared" si="249"/>
        <v>84.2</v>
      </c>
      <c r="AC869" s="78" t="str">
        <f t="shared" si="250"/>
        <v>A2</v>
      </c>
      <c r="AD869" s="124">
        <v>10</v>
      </c>
      <c r="AE869" s="5"/>
      <c r="AF869" s="19"/>
      <c r="AG869" s="30"/>
    </row>
    <row r="870" spans="1:33" ht="24.95" customHeight="1">
      <c r="A870" s="28"/>
      <c r="B870" s="17"/>
      <c r="C870" s="6"/>
      <c r="D870" s="35" t="s">
        <v>33</v>
      </c>
      <c r="E870" s="94"/>
      <c r="F870" s="78"/>
      <c r="G870" s="78"/>
      <c r="H870" s="78"/>
      <c r="I870" s="78"/>
      <c r="J870" s="78">
        <v>24</v>
      </c>
      <c r="K870" s="78" t="s">
        <v>37</v>
      </c>
      <c r="L870" s="122">
        <f>SUM(F870:H870:J870)</f>
        <v>24</v>
      </c>
      <c r="M870" s="78"/>
      <c r="N870" s="98"/>
      <c r="O870" s="78"/>
      <c r="P870" s="78"/>
      <c r="Q870" s="78"/>
      <c r="R870" s="78"/>
      <c r="S870" s="123">
        <v>27.6</v>
      </c>
      <c r="T870" s="78" t="str">
        <f t="shared" si="243"/>
        <v>A1</v>
      </c>
      <c r="U870" s="78">
        <f t="shared" si="244"/>
        <v>27.6</v>
      </c>
      <c r="V870" s="78" t="str">
        <f t="shared" si="245"/>
        <v>C1</v>
      </c>
      <c r="W870" s="98"/>
      <c r="X870" s="78">
        <f t="shared" si="242"/>
        <v>0</v>
      </c>
      <c r="Y870" s="78" t="b">
        <f t="shared" si="246"/>
        <v>0</v>
      </c>
      <c r="Z870" s="78">
        <f t="shared" si="247"/>
        <v>51.6</v>
      </c>
      <c r="AA870" s="78" t="str">
        <f t="shared" si="248"/>
        <v>A2</v>
      </c>
      <c r="AB870" s="57">
        <f t="shared" si="249"/>
        <v>51.6</v>
      </c>
      <c r="AC870" s="78" t="str">
        <f t="shared" si="250"/>
        <v>C1</v>
      </c>
      <c r="AD870" s="124"/>
      <c r="AE870" s="5"/>
      <c r="AF870" s="19"/>
      <c r="AG870" s="30"/>
    </row>
    <row r="871" spans="1:33" ht="24.95" customHeight="1">
      <c r="A871" s="28"/>
      <c r="B871" s="17"/>
      <c r="C871" s="6"/>
      <c r="D871" s="35" t="s">
        <v>18</v>
      </c>
      <c r="E871" s="94"/>
      <c r="F871" s="78">
        <v>9.5</v>
      </c>
      <c r="G871" s="78" t="s">
        <v>35</v>
      </c>
      <c r="H871" s="78">
        <v>7.6</v>
      </c>
      <c r="I871" s="78" t="s">
        <v>37</v>
      </c>
      <c r="J871" s="78">
        <v>29.4</v>
      </c>
      <c r="K871" s="78" t="s">
        <v>35</v>
      </c>
      <c r="L871" s="122">
        <f>SUM(F871:H871:J871)</f>
        <v>46.5</v>
      </c>
      <c r="M871" s="78" t="s">
        <v>35</v>
      </c>
      <c r="N871" s="98"/>
      <c r="O871" s="125">
        <v>8</v>
      </c>
      <c r="P871" s="125" t="s">
        <v>37</v>
      </c>
      <c r="Q871" s="78">
        <v>9.4</v>
      </c>
      <c r="R871" s="78" t="s">
        <v>35</v>
      </c>
      <c r="S871" s="123">
        <v>28.8</v>
      </c>
      <c r="T871" s="78" t="str">
        <f t="shared" si="243"/>
        <v>A1</v>
      </c>
      <c r="U871" s="78">
        <f t="shared" si="244"/>
        <v>46.2</v>
      </c>
      <c r="V871" s="78" t="str">
        <f t="shared" si="245"/>
        <v>A1</v>
      </c>
      <c r="W871" s="98"/>
      <c r="X871" s="78">
        <f t="shared" si="242"/>
        <v>34.5</v>
      </c>
      <c r="Y871" s="78" t="str">
        <f t="shared" si="246"/>
        <v>A2</v>
      </c>
      <c r="Z871" s="78">
        <f t="shared" si="247"/>
        <v>58.2</v>
      </c>
      <c r="AA871" s="78" t="str">
        <f t="shared" si="248"/>
        <v>A1</v>
      </c>
      <c r="AB871" s="57">
        <f t="shared" si="249"/>
        <v>92.7</v>
      </c>
      <c r="AC871" s="78" t="str">
        <f t="shared" si="250"/>
        <v>A1</v>
      </c>
      <c r="AD871" s="124">
        <v>10</v>
      </c>
      <c r="AE871" s="5"/>
      <c r="AF871" s="19"/>
      <c r="AG871" s="30"/>
    </row>
    <row r="872" spans="1:33" ht="24.95" customHeight="1">
      <c r="A872" s="28"/>
      <c r="B872" s="17"/>
      <c r="C872" s="6"/>
      <c r="D872" s="35" t="s">
        <v>19</v>
      </c>
      <c r="E872" s="94"/>
      <c r="F872" s="78"/>
      <c r="G872" s="78"/>
      <c r="H872" s="78"/>
      <c r="I872" s="78"/>
      <c r="J872" s="78">
        <v>23.4</v>
      </c>
      <c r="K872" s="78" t="s">
        <v>37</v>
      </c>
      <c r="L872" s="1"/>
      <c r="M872" s="1"/>
      <c r="N872" s="98"/>
      <c r="O872" s="1"/>
      <c r="P872" s="1"/>
      <c r="Q872" s="1"/>
      <c r="R872" s="1"/>
      <c r="S872" s="123">
        <v>28.8</v>
      </c>
      <c r="T872" s="78" t="str">
        <f t="shared" si="243"/>
        <v>A1</v>
      </c>
      <c r="U872" s="78">
        <f t="shared" si="244"/>
        <v>28.8</v>
      </c>
      <c r="V872" s="78" t="str">
        <f t="shared" si="245"/>
        <v>C1</v>
      </c>
      <c r="W872" s="98"/>
      <c r="X872" s="78">
        <f t="shared" si="242"/>
        <v>0</v>
      </c>
      <c r="Y872" s="78" t="b">
        <f t="shared" si="246"/>
        <v>0</v>
      </c>
      <c r="Z872" s="78">
        <f t="shared" si="247"/>
        <v>52.2</v>
      </c>
      <c r="AA872" s="78" t="str">
        <f t="shared" si="248"/>
        <v>A2</v>
      </c>
      <c r="AB872" s="57">
        <f t="shared" si="249"/>
        <v>28.8</v>
      </c>
      <c r="AC872" s="78" t="str">
        <f t="shared" si="250"/>
        <v>E1</v>
      </c>
      <c r="AD872" s="124"/>
      <c r="AE872" s="5"/>
      <c r="AF872" s="19"/>
      <c r="AG872" s="30"/>
    </row>
    <row r="873" spans="1:33" ht="20.25" customHeight="1">
      <c r="A873" s="28"/>
      <c r="B873" s="17"/>
      <c r="C873" s="6"/>
      <c r="D873" s="35" t="s">
        <v>117</v>
      </c>
      <c r="E873" s="94"/>
      <c r="F873" s="1"/>
      <c r="G873" s="1"/>
      <c r="H873" s="1"/>
      <c r="I873" s="1"/>
      <c r="J873" s="78">
        <v>24.6</v>
      </c>
      <c r="K873" s="78" t="s">
        <v>36</v>
      </c>
      <c r="L873" s="1"/>
      <c r="M873" s="1"/>
      <c r="N873" s="98"/>
      <c r="O873" s="1"/>
      <c r="P873" s="1"/>
      <c r="Q873" s="1"/>
      <c r="R873" s="1"/>
      <c r="S873" s="123">
        <v>27.6</v>
      </c>
      <c r="T873" s="78" t="str">
        <f t="shared" si="243"/>
        <v>A1</v>
      </c>
      <c r="U873" s="78">
        <f t="shared" si="244"/>
        <v>27.6</v>
      </c>
      <c r="V873" s="78" t="str">
        <f t="shared" si="245"/>
        <v>C1</v>
      </c>
      <c r="W873" s="98"/>
      <c r="X873" s="78">
        <f t="shared" si="242"/>
        <v>0</v>
      </c>
      <c r="Y873" s="78" t="b">
        <f t="shared" si="246"/>
        <v>0</v>
      </c>
      <c r="Z873" s="78">
        <f t="shared" si="247"/>
        <v>52.2</v>
      </c>
      <c r="AA873" s="78" t="str">
        <f t="shared" si="248"/>
        <v>A2</v>
      </c>
      <c r="AB873" s="57">
        <f t="shared" si="249"/>
        <v>27.6</v>
      </c>
      <c r="AC873" s="78" t="str">
        <f t="shared" si="250"/>
        <v>E1</v>
      </c>
      <c r="AD873" s="124"/>
      <c r="AE873" s="5"/>
      <c r="AF873" s="19"/>
      <c r="AG873" s="30"/>
    </row>
    <row r="874" spans="1:33" ht="22.5" customHeight="1">
      <c r="A874" s="28"/>
      <c r="B874" s="17"/>
      <c r="C874" s="6"/>
      <c r="D874" s="35"/>
      <c r="E874" s="94"/>
      <c r="F874" s="1"/>
      <c r="G874" s="1"/>
      <c r="H874" s="1"/>
      <c r="I874" s="1"/>
      <c r="J874" s="1"/>
      <c r="K874" s="1"/>
      <c r="L874" s="1"/>
      <c r="M874" s="1"/>
      <c r="N874" s="98"/>
      <c r="O874" s="1"/>
      <c r="P874" s="1"/>
      <c r="Q874" s="1"/>
      <c r="R874" s="1"/>
      <c r="S874" s="1"/>
      <c r="T874" s="1"/>
      <c r="U874" s="1"/>
      <c r="V874" s="1"/>
      <c r="W874" s="98"/>
      <c r="X874" s="1"/>
      <c r="Y874" s="1"/>
      <c r="Z874" s="1"/>
      <c r="AA874" s="1"/>
      <c r="AB874" s="1"/>
      <c r="AC874" s="1"/>
      <c r="AD874" s="4"/>
      <c r="AE874" s="5"/>
      <c r="AF874" s="19"/>
      <c r="AG874" s="30"/>
    </row>
    <row r="875" spans="1:33">
      <c r="A875" s="28"/>
      <c r="B875" s="17"/>
      <c r="C875" s="6"/>
      <c r="D875" s="104" t="s">
        <v>20</v>
      </c>
      <c r="E875" s="94"/>
      <c r="F875" s="110"/>
      <c r="G875" s="110"/>
      <c r="H875" s="110"/>
      <c r="I875" s="110"/>
      <c r="J875" s="110"/>
      <c r="K875" s="110"/>
      <c r="L875" s="110"/>
      <c r="M875" s="110"/>
      <c r="N875" s="98"/>
      <c r="O875" s="110"/>
      <c r="P875" s="110"/>
      <c r="Q875" s="110"/>
      <c r="R875" s="110"/>
      <c r="S875" s="110"/>
      <c r="T875" s="110"/>
      <c r="U875" s="110"/>
      <c r="V875" s="110"/>
      <c r="W875" s="98"/>
      <c r="X875" s="110"/>
      <c r="Y875" s="110"/>
      <c r="Z875" s="110"/>
      <c r="AA875" s="110"/>
      <c r="AB875" s="110"/>
      <c r="AC875" s="110"/>
      <c r="AD875" s="116"/>
      <c r="AE875" s="5"/>
      <c r="AF875" s="19"/>
      <c r="AG875" s="30"/>
    </row>
    <row r="876" spans="1:33" ht="15.75" thickBot="1">
      <c r="A876" s="28"/>
      <c r="B876" s="17"/>
      <c r="C876" s="6"/>
      <c r="D876" s="105"/>
      <c r="E876" s="95"/>
      <c r="F876" s="111"/>
      <c r="G876" s="111"/>
      <c r="H876" s="111"/>
      <c r="I876" s="111"/>
      <c r="J876" s="111"/>
      <c r="K876" s="111"/>
      <c r="L876" s="111"/>
      <c r="M876" s="111"/>
      <c r="N876" s="99"/>
      <c r="O876" s="111"/>
      <c r="P876" s="111"/>
      <c r="Q876" s="111"/>
      <c r="R876" s="111"/>
      <c r="S876" s="111"/>
      <c r="T876" s="111"/>
      <c r="U876" s="111"/>
      <c r="V876" s="111"/>
      <c r="W876" s="99"/>
      <c r="X876" s="111"/>
      <c r="Y876" s="111"/>
      <c r="Z876" s="111"/>
      <c r="AA876" s="111"/>
      <c r="AB876" s="111"/>
      <c r="AC876" s="111"/>
      <c r="AD876" s="117"/>
      <c r="AE876" s="5"/>
      <c r="AF876" s="19"/>
      <c r="AG876" s="30"/>
    </row>
    <row r="877" spans="1:33" ht="6.75" customHeight="1" thickBot="1">
      <c r="A877" s="28"/>
      <c r="B877" s="17"/>
      <c r="C877" s="7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12"/>
      <c r="AF877" s="19"/>
      <c r="AG877" s="30"/>
    </row>
    <row r="878" spans="1:33" ht="6" customHeight="1">
      <c r="A878" s="28"/>
      <c r="B878" s="17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  <c r="AD878" s="18"/>
      <c r="AE878" s="18"/>
      <c r="AF878" s="19"/>
      <c r="AG878" s="30"/>
    </row>
    <row r="879" spans="1:33" ht="6.75" customHeight="1">
      <c r="A879" s="28"/>
      <c r="B879" s="17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  <c r="AD879" s="18"/>
      <c r="AE879" s="18"/>
      <c r="AF879" s="19"/>
      <c r="AG879" s="30"/>
    </row>
    <row r="880" spans="1:33" ht="16.5" customHeight="1">
      <c r="A880" s="28"/>
      <c r="B880" s="17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79" t="s">
        <v>185</v>
      </c>
      <c r="S880" s="79"/>
      <c r="T880" s="79"/>
      <c r="U880" s="79"/>
      <c r="V880" s="79"/>
      <c r="W880" s="18"/>
      <c r="X880" s="18"/>
      <c r="Y880" s="18"/>
      <c r="Z880" s="18"/>
      <c r="AA880" s="79" t="s">
        <v>31</v>
      </c>
      <c r="AB880" s="79"/>
      <c r="AC880" s="79"/>
      <c r="AD880" s="79"/>
      <c r="AE880" s="18"/>
      <c r="AF880" s="19"/>
      <c r="AG880" s="30"/>
    </row>
    <row r="881" spans="1:33" ht="23.25" customHeight="1">
      <c r="A881" s="28"/>
      <c r="B881" s="17"/>
      <c r="C881" s="18"/>
      <c r="D881" s="82" t="s">
        <v>26</v>
      </c>
      <c r="E881" s="82"/>
      <c r="F881" s="82"/>
      <c r="G881" s="82"/>
      <c r="H881" s="18"/>
      <c r="I881" s="82" t="s">
        <v>26</v>
      </c>
      <c r="J881" s="82"/>
      <c r="K881" s="82"/>
      <c r="L881" s="82"/>
      <c r="M881" s="82"/>
      <c r="N881" s="18"/>
      <c r="O881" s="18"/>
      <c r="P881" s="18"/>
      <c r="Q881" s="18"/>
      <c r="R881" s="82" t="s">
        <v>27</v>
      </c>
      <c r="S881" s="82"/>
      <c r="T881" s="82"/>
      <c r="U881" s="82"/>
      <c r="V881" s="82"/>
      <c r="W881" s="18"/>
      <c r="X881" s="18"/>
      <c r="Y881" s="18"/>
      <c r="Z881" s="83" t="s">
        <v>27</v>
      </c>
      <c r="AA881" s="83"/>
      <c r="AB881" s="83"/>
      <c r="AC881" s="83"/>
      <c r="AD881" s="18"/>
      <c r="AE881" s="18"/>
      <c r="AF881" s="19"/>
      <c r="AG881" s="30"/>
    </row>
    <row r="882" spans="1:33" ht="11.25" customHeight="1">
      <c r="A882" s="28"/>
      <c r="B882" s="17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  <c r="AD882" s="18"/>
      <c r="AE882" s="18"/>
      <c r="AF882" s="19"/>
      <c r="AG882" s="30"/>
    </row>
    <row r="883" spans="1:33">
      <c r="A883" s="28"/>
      <c r="B883" s="17"/>
      <c r="C883" s="18"/>
      <c r="D883" s="22" t="s">
        <v>29</v>
      </c>
      <c r="E883" s="22"/>
      <c r="F883" s="22"/>
      <c r="G883" s="22"/>
      <c r="H883" s="22"/>
      <c r="I883" s="80" t="s">
        <v>24</v>
      </c>
      <c r="J883" s="80"/>
      <c r="K883" s="80"/>
      <c r="L883" s="80"/>
      <c r="M883" s="80"/>
      <c r="N883" s="80"/>
      <c r="O883" s="80"/>
      <c r="P883" s="22"/>
      <c r="Q883" s="22"/>
      <c r="R883" s="79" t="s">
        <v>23</v>
      </c>
      <c r="S883" s="79"/>
      <c r="T883" s="79"/>
      <c r="U883" s="79"/>
      <c r="V883" s="79"/>
      <c r="W883" s="79"/>
      <c r="X883" s="22"/>
      <c r="Y883" s="79" t="s">
        <v>25</v>
      </c>
      <c r="Z883" s="79"/>
      <c r="AA883" s="79"/>
      <c r="AB883" s="79"/>
      <c r="AC883" s="79"/>
      <c r="AD883" s="79"/>
      <c r="AE883" s="18"/>
      <c r="AF883" s="19"/>
      <c r="AG883" s="30"/>
    </row>
    <row r="884" spans="1:33" ht="15.75" thickBot="1">
      <c r="A884" s="28"/>
      <c r="B884" s="23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  <c r="AA884" s="24"/>
      <c r="AB884" s="24"/>
      <c r="AC884" s="24"/>
      <c r="AD884" s="24"/>
      <c r="AE884" s="24"/>
      <c r="AF884" s="25"/>
      <c r="AG884" s="30"/>
    </row>
    <row r="885" spans="1:33" ht="6" customHeight="1" thickBot="1">
      <c r="A885" s="84"/>
      <c r="B885" s="85"/>
      <c r="C885" s="85"/>
      <c r="D885" s="85"/>
      <c r="E885" s="85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  <c r="T885" s="85"/>
      <c r="U885" s="85"/>
      <c r="V885" s="85"/>
      <c r="W885" s="85"/>
      <c r="X885" s="85"/>
      <c r="Y885" s="85"/>
      <c r="Z885" s="85"/>
      <c r="AA885" s="85"/>
      <c r="AB885" s="85"/>
      <c r="AC885" s="85"/>
      <c r="AD885" s="85"/>
      <c r="AE885" s="85"/>
      <c r="AF885" s="85"/>
      <c r="AG885" s="86"/>
    </row>
    <row r="888" spans="1:33" ht="15.75" thickBot="1"/>
    <row r="889" spans="1:33" ht="15.75" thickBot="1">
      <c r="A889" s="27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6"/>
      <c r="AE889" s="26"/>
      <c r="AF889" s="26"/>
      <c r="AG889" s="29"/>
    </row>
    <row r="890" spans="1:33" ht="24">
      <c r="A890" s="28"/>
      <c r="B890" s="14"/>
      <c r="C890" s="15"/>
      <c r="D890" s="87" t="s">
        <v>0</v>
      </c>
      <c r="E890" s="87"/>
      <c r="F890" s="87"/>
      <c r="G890" s="87"/>
      <c r="H890" s="87"/>
      <c r="I890" s="87"/>
      <c r="J890" s="87"/>
      <c r="K890" s="87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87"/>
      <c r="AC890" s="87"/>
      <c r="AD890" s="87"/>
      <c r="AE890" s="15"/>
      <c r="AF890" s="16"/>
      <c r="AG890" s="30"/>
    </row>
    <row r="891" spans="1:33" ht="22.5">
      <c r="A891" s="28"/>
      <c r="B891" s="17"/>
      <c r="C891" s="18"/>
      <c r="D891" s="88" t="s">
        <v>28</v>
      </c>
      <c r="E891" s="88"/>
      <c r="F891" s="88"/>
      <c r="G891" s="88"/>
      <c r="H891" s="88"/>
      <c r="I891" s="88"/>
      <c r="J891" s="88"/>
      <c r="K891" s="88"/>
      <c r="L891" s="88"/>
      <c r="M891" s="88"/>
      <c r="N891" s="88"/>
      <c r="O891" s="88"/>
      <c r="P891" s="88"/>
      <c r="Q891" s="88"/>
      <c r="R891" s="88"/>
      <c r="S891" s="88"/>
      <c r="T891" s="88"/>
      <c r="U891" s="88"/>
      <c r="V891" s="88"/>
      <c r="W891" s="88"/>
      <c r="X891" s="88"/>
      <c r="Y891" s="88"/>
      <c r="Z891" s="88"/>
      <c r="AA891" s="88"/>
      <c r="AB891" s="88"/>
      <c r="AC891" s="88"/>
      <c r="AD891" s="88"/>
      <c r="AE891" s="18"/>
      <c r="AF891" s="19"/>
      <c r="AG891" s="30"/>
    </row>
    <row r="892" spans="1:33" ht="15.75">
      <c r="A892" s="28"/>
      <c r="B892" s="17"/>
      <c r="C892" s="18"/>
      <c r="D892" s="89" t="s">
        <v>186</v>
      </c>
      <c r="E892" s="89"/>
      <c r="F892" s="89"/>
      <c r="G892" s="89"/>
      <c r="H892" s="89"/>
      <c r="I892" s="89"/>
      <c r="J892" s="89"/>
      <c r="K892" s="89"/>
      <c r="L892" s="89"/>
      <c r="M892" s="89"/>
      <c r="N892" s="89"/>
      <c r="O892" s="89"/>
      <c r="P892" s="89"/>
      <c r="Q892" s="89"/>
      <c r="R892" s="89"/>
      <c r="S892" s="89"/>
      <c r="T892" s="89"/>
      <c r="U892" s="89"/>
      <c r="V892" s="89"/>
      <c r="W892" s="89"/>
      <c r="X892" s="89"/>
      <c r="Y892" s="89"/>
      <c r="Z892" s="89"/>
      <c r="AA892" s="89"/>
      <c r="AB892" s="89"/>
      <c r="AC892" s="89"/>
      <c r="AD892" s="89"/>
      <c r="AE892" s="18"/>
      <c r="AF892" s="19"/>
      <c r="AG892" s="30"/>
    </row>
    <row r="893" spans="1:33">
      <c r="A893" s="28"/>
      <c r="B893" s="17"/>
      <c r="C893" s="18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  <c r="AA893" s="76"/>
      <c r="AB893" s="76"/>
      <c r="AC893" s="76"/>
      <c r="AD893" s="76"/>
      <c r="AE893" s="18"/>
      <c r="AF893" s="19"/>
      <c r="AG893" s="30"/>
    </row>
    <row r="894" spans="1:33" ht="15.75">
      <c r="A894" s="28"/>
      <c r="B894" s="17"/>
      <c r="C894" s="18"/>
      <c r="D894" s="89" t="s">
        <v>47</v>
      </c>
      <c r="E894" s="89"/>
      <c r="F894" s="89"/>
      <c r="G894" s="89"/>
      <c r="H894" s="89"/>
      <c r="I894" s="89"/>
      <c r="J894" s="89"/>
      <c r="K894" s="89"/>
      <c r="L894" s="89"/>
      <c r="M894" s="89"/>
      <c r="N894" s="89"/>
      <c r="O894" s="89"/>
      <c r="P894" s="89"/>
      <c r="Q894" s="89"/>
      <c r="R894" s="89"/>
      <c r="S894" s="89"/>
      <c r="T894" s="89"/>
      <c r="U894" s="89"/>
      <c r="V894" s="89"/>
      <c r="W894" s="89"/>
      <c r="X894" s="89"/>
      <c r="Y894" s="89"/>
      <c r="Z894" s="89"/>
      <c r="AA894" s="89"/>
      <c r="AB894" s="89"/>
      <c r="AC894" s="89"/>
      <c r="AD894" s="89"/>
      <c r="AE894" s="18"/>
      <c r="AF894" s="19"/>
      <c r="AG894" s="30"/>
    </row>
    <row r="895" spans="1:33">
      <c r="A895" s="28"/>
      <c r="B895" s="17"/>
      <c r="C895" s="18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  <c r="AA895" s="76"/>
      <c r="AB895" s="76"/>
      <c r="AC895" s="76"/>
      <c r="AD895" s="76"/>
      <c r="AE895" s="18"/>
      <c r="AF895" s="19"/>
      <c r="AG895" s="30"/>
    </row>
    <row r="896" spans="1:33" ht="15.75">
      <c r="A896" s="28"/>
      <c r="B896" s="17"/>
      <c r="C896" s="18"/>
      <c r="D896" s="89" t="s">
        <v>94</v>
      </c>
      <c r="E896" s="89"/>
      <c r="F896" s="89"/>
      <c r="G896" s="89"/>
      <c r="H896" s="89"/>
      <c r="I896" s="89"/>
      <c r="J896" s="89"/>
      <c r="K896" s="89"/>
      <c r="L896" s="89"/>
      <c r="M896" s="89"/>
      <c r="N896" s="89"/>
      <c r="O896" s="89"/>
      <c r="P896" s="89"/>
      <c r="Q896" s="89"/>
      <c r="R896" s="89"/>
      <c r="S896" s="89"/>
      <c r="T896" s="89"/>
      <c r="U896" s="89"/>
      <c r="V896" s="89"/>
      <c r="W896" s="89"/>
      <c r="X896" s="89"/>
      <c r="Y896" s="89"/>
      <c r="Z896" s="89"/>
      <c r="AA896" s="89"/>
      <c r="AB896" s="89"/>
      <c r="AC896" s="89"/>
      <c r="AD896" s="89"/>
      <c r="AE896" s="18"/>
      <c r="AF896" s="19"/>
      <c r="AG896" s="30"/>
    </row>
    <row r="897" spans="1:33" ht="16.5" thickBot="1">
      <c r="A897" s="28"/>
      <c r="B897" s="17"/>
      <c r="C897" s="18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  <c r="AA897" s="77"/>
      <c r="AB897" s="77"/>
      <c r="AC897" s="77"/>
      <c r="AD897" s="77"/>
      <c r="AE897" s="18"/>
      <c r="AF897" s="19"/>
      <c r="AG897" s="30"/>
    </row>
    <row r="898" spans="1:33" ht="15.75" thickBot="1">
      <c r="A898" s="28"/>
      <c r="B898" s="17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1"/>
      <c r="AF898" s="19"/>
      <c r="AG898" s="30"/>
    </row>
    <row r="899" spans="1:33">
      <c r="A899" s="28"/>
      <c r="B899" s="17"/>
      <c r="C899" s="6"/>
      <c r="D899" s="90" t="s">
        <v>1</v>
      </c>
      <c r="E899" s="93"/>
      <c r="F899" s="96" t="s">
        <v>22</v>
      </c>
      <c r="G899" s="96"/>
      <c r="H899" s="96"/>
      <c r="I899" s="96"/>
      <c r="J899" s="96"/>
      <c r="K899" s="96"/>
      <c r="L899" s="96"/>
      <c r="M899" s="96"/>
      <c r="N899" s="97"/>
      <c r="O899" s="96" t="s">
        <v>2</v>
      </c>
      <c r="P899" s="96"/>
      <c r="Q899" s="96"/>
      <c r="R899" s="96"/>
      <c r="S899" s="96"/>
      <c r="T899" s="96"/>
      <c r="U899" s="96"/>
      <c r="V899" s="96"/>
      <c r="W899" s="97"/>
      <c r="X899" s="96" t="s">
        <v>3</v>
      </c>
      <c r="Y899" s="96"/>
      <c r="Z899" s="96"/>
      <c r="AA899" s="96"/>
      <c r="AB899" s="96"/>
      <c r="AC899" s="96"/>
      <c r="AD899" s="100"/>
      <c r="AE899" s="5"/>
      <c r="AF899" s="19"/>
      <c r="AG899" s="30"/>
    </row>
    <row r="900" spans="1:33">
      <c r="A900" s="28"/>
      <c r="B900" s="17"/>
      <c r="C900" s="6"/>
      <c r="D900" s="91"/>
      <c r="E900" s="94"/>
      <c r="F900" s="101" t="s">
        <v>4</v>
      </c>
      <c r="G900" s="101"/>
      <c r="H900" s="101" t="s">
        <v>5</v>
      </c>
      <c r="I900" s="101"/>
      <c r="J900" s="101" t="s">
        <v>32</v>
      </c>
      <c r="K900" s="101"/>
      <c r="L900" s="101" t="s">
        <v>7</v>
      </c>
      <c r="M900" s="101"/>
      <c r="N900" s="98"/>
      <c r="O900" s="101" t="s">
        <v>8</v>
      </c>
      <c r="P900" s="101"/>
      <c r="Q900" s="101" t="s">
        <v>9</v>
      </c>
      <c r="R900" s="101"/>
      <c r="S900" s="101" t="s">
        <v>10</v>
      </c>
      <c r="T900" s="101"/>
      <c r="U900" s="101" t="s">
        <v>7</v>
      </c>
      <c r="V900" s="101"/>
      <c r="W900" s="98"/>
      <c r="X900" s="101" t="s">
        <v>11</v>
      </c>
      <c r="Y900" s="101"/>
      <c r="Z900" s="101" t="s">
        <v>6</v>
      </c>
      <c r="AA900" s="101"/>
      <c r="AB900" s="101" t="s">
        <v>12</v>
      </c>
      <c r="AC900" s="101"/>
      <c r="AD900" s="102" t="s">
        <v>21</v>
      </c>
      <c r="AE900" s="5"/>
      <c r="AF900" s="19"/>
      <c r="AG900" s="30"/>
    </row>
    <row r="901" spans="1:33">
      <c r="A901" s="28"/>
      <c r="B901" s="17"/>
      <c r="C901" s="6"/>
      <c r="D901" s="92"/>
      <c r="E901" s="94"/>
      <c r="F901" s="2">
        <v>0.1</v>
      </c>
      <c r="G901" s="78" t="s">
        <v>13</v>
      </c>
      <c r="H901" s="2">
        <v>0.1</v>
      </c>
      <c r="I901" s="78" t="s">
        <v>13</v>
      </c>
      <c r="J901" s="2">
        <v>0.3</v>
      </c>
      <c r="K901" s="78" t="s">
        <v>13</v>
      </c>
      <c r="L901" s="2">
        <v>0.5</v>
      </c>
      <c r="M901" s="78" t="s">
        <v>13</v>
      </c>
      <c r="N901" s="98"/>
      <c r="O901" s="2">
        <v>0.1</v>
      </c>
      <c r="P901" s="78" t="s">
        <v>13</v>
      </c>
      <c r="Q901" s="2">
        <v>0.1</v>
      </c>
      <c r="R901" s="78" t="s">
        <v>13</v>
      </c>
      <c r="S901" s="2">
        <v>0.3</v>
      </c>
      <c r="T901" s="78" t="s">
        <v>13</v>
      </c>
      <c r="U901" s="2">
        <v>0.5</v>
      </c>
      <c r="V901" s="78" t="s">
        <v>13</v>
      </c>
      <c r="W901" s="98"/>
      <c r="X901" s="2">
        <v>0.4</v>
      </c>
      <c r="Y901" s="78" t="s">
        <v>13</v>
      </c>
      <c r="Z901" s="2">
        <v>0.6</v>
      </c>
      <c r="AA901" s="78" t="s">
        <v>13</v>
      </c>
      <c r="AB901" s="2">
        <v>1</v>
      </c>
      <c r="AC901" s="78" t="s">
        <v>13</v>
      </c>
      <c r="AD901" s="103"/>
      <c r="AE901" s="5"/>
      <c r="AF901" s="19"/>
      <c r="AG901" s="30"/>
    </row>
    <row r="902" spans="1:33">
      <c r="A902" s="28"/>
      <c r="B902" s="17"/>
      <c r="C902" s="6"/>
      <c r="D902" s="35" t="s">
        <v>14</v>
      </c>
      <c r="E902" s="94"/>
      <c r="F902" s="78">
        <v>7</v>
      </c>
      <c r="G902" s="78" t="s">
        <v>38</v>
      </c>
      <c r="H902" s="78">
        <v>4.4000000000000004</v>
      </c>
      <c r="I902" s="78" t="s">
        <v>41</v>
      </c>
      <c r="J902" s="78">
        <v>18.600000000000001</v>
      </c>
      <c r="K902" s="78" t="s">
        <v>38</v>
      </c>
      <c r="L902" s="122">
        <f>SUM(F902:H902:J902)</f>
        <v>30</v>
      </c>
      <c r="M902" s="57" t="s">
        <v>39</v>
      </c>
      <c r="N902" s="98"/>
      <c r="O902" s="78">
        <v>7.23</v>
      </c>
      <c r="P902" s="78" t="s">
        <v>37</v>
      </c>
      <c r="Q902" s="78">
        <v>6.4</v>
      </c>
      <c r="R902" s="78" t="s">
        <v>38</v>
      </c>
      <c r="S902" s="123">
        <v>18.3</v>
      </c>
      <c r="T902" s="78" t="str">
        <f>IF(S902&gt;=27.3,"A1",IF(S902&gt;=24.3,"A2", IF(S902&gt;=21.3,"B1",IF(S902&gt;=18.3,"B2", IF(S902&gt;=15.3,"C1",IF(S902&gt;=12.3,"C2",IF(S902&gt;=9.9,"D",IF(S902&gt;=6.3,"E1",IF(S902&gt;=6.2,"E2")))))))))</f>
        <v>B2</v>
      </c>
      <c r="U902" s="78">
        <f>O902+Q902+S902</f>
        <v>31.93</v>
      </c>
      <c r="V902" s="78" t="str">
        <f>IF(U902&gt;=45.5,"A1",IF(U902&gt;=40.5,"A2", IF(U902&gt;=35.5,"B1",IF(U902&gt;=30.5,"B2", IF(U902&gt;=25.5,"C1",IF(U902&gt;=20.5,"C2",IF(U902&gt;=16.5,"D",IF(U902&gt;=10.5,"E1",IF(U902&gt;=10.4,"E2")))))))))</f>
        <v>B2</v>
      </c>
      <c r="W902" s="98"/>
      <c r="X902" s="78">
        <f t="shared" ref="X902:X909" si="251">SUM(F902,H902,O902,Q902)</f>
        <v>25.03</v>
      </c>
      <c r="Y902" s="78" t="str">
        <f>IF(X902&gt;=36.4,"A1",IF(X902&gt;=32.4,"A2", IF(X902&gt;=28.4,"B1",IF(X902&gt;=24.4,"B2", IF(X902&gt;=20.4,"C1",IF(X902&gt;=16.4,"C2",IF(X902&gt;=13.2,"D",IF(X902&gt;=8.4,"E1",IF(X902&gt;=8.3,"E2")))))))))</f>
        <v>B2</v>
      </c>
      <c r="Z902" s="78">
        <f>J902+S902</f>
        <v>36.900000000000006</v>
      </c>
      <c r="AA902" s="78" t="str">
        <f>IF(Z902&gt;=54.5,"A1",IF(Z902&gt;=48.5,"A2", IF(Z902&gt;=42.5,"B1",IF(Z902&gt;=36.5,"B2", IF(Z902&gt;=30.5,"C1",IF(Z902&gt;=24.5,"C2",IF(Z902&gt;=19.8,"D",IF(Z902&gt;=12.6,"E1",IF(Z902&gt;=12.5,"E2")))))))))</f>
        <v>B2</v>
      </c>
      <c r="AB902" s="57">
        <f>L902+U902</f>
        <v>61.93</v>
      </c>
      <c r="AC902" s="78" t="str">
        <f>IF(AB902&gt;=91,"A1",IF(AB902&gt;=81,"A2", IF(AB902&gt;=71,"B1",IF(AB902&gt;=61,"B2", IF(AB902&gt;=51,"C1",IF(AB902&gt;=41,"C2",IF(AB902&gt;=33,"D",IF(AB902&gt;=21,"E1",IF(AB902&gt;=20,"E2")))))))))</f>
        <v>B2</v>
      </c>
      <c r="AD902" s="124">
        <v>7</v>
      </c>
      <c r="AE902" s="5"/>
      <c r="AF902" s="19"/>
      <c r="AG902" s="30"/>
    </row>
    <row r="903" spans="1:33">
      <c r="A903" s="28"/>
      <c r="B903" s="17"/>
      <c r="C903" s="6"/>
      <c r="D903" s="35" t="s">
        <v>15</v>
      </c>
      <c r="E903" s="94"/>
      <c r="F903" s="78">
        <v>8.4</v>
      </c>
      <c r="G903" s="78" t="s">
        <v>36</v>
      </c>
      <c r="H903" s="78">
        <v>8</v>
      </c>
      <c r="I903" s="78" t="s">
        <v>37</v>
      </c>
      <c r="J903" s="78">
        <v>25.5</v>
      </c>
      <c r="K903" s="78" t="s">
        <v>36</v>
      </c>
      <c r="L903" s="122">
        <f>SUM(F903:H903:J903)</f>
        <v>41.9</v>
      </c>
      <c r="M903" s="57" t="s">
        <v>36</v>
      </c>
      <c r="N903" s="98"/>
      <c r="O903" s="78">
        <v>9.1999999999999993</v>
      </c>
      <c r="P903" s="78" t="s">
        <v>35</v>
      </c>
      <c r="Q903" s="78">
        <v>8.8000000000000007</v>
      </c>
      <c r="R903" s="78" t="s">
        <v>36</v>
      </c>
      <c r="S903" s="123">
        <v>25.5</v>
      </c>
      <c r="T903" s="78" t="str">
        <f t="shared" ref="T903:T909" si="252">IF(S903&gt;=27.3,"A1",IF(S903&gt;=24.3,"A2", IF(S903&gt;=21.3,"B1",IF(S903&gt;=18.3,"B2", IF(S903&gt;=15.3,"C1",IF(S903&gt;=12.3,"C2",IF(S903&gt;=9.9,"D",IF(S903&gt;=6.3,"E1",IF(S903&gt;=6.2,"E2")))))))))</f>
        <v>A2</v>
      </c>
      <c r="U903" s="78">
        <f t="shared" ref="U903:U909" si="253">O903+Q903+S903</f>
        <v>43.5</v>
      </c>
      <c r="V903" s="78" t="str">
        <f t="shared" ref="V903:V909" si="254">IF(U903&gt;=45.5,"A1",IF(U903&gt;=40.5,"A2", IF(U903&gt;=35.5,"B1",IF(U903&gt;=30.5,"B2", IF(U903&gt;=25.5,"C1",IF(U903&gt;=20.5,"C2",IF(U903&gt;=16.5,"D",IF(U903&gt;=10.5,"E1",IF(U903&gt;=10.4,"E2")))))))))</f>
        <v>A2</v>
      </c>
      <c r="W903" s="98"/>
      <c r="X903" s="78">
        <f t="shared" si="251"/>
        <v>34.4</v>
      </c>
      <c r="Y903" s="78" t="str">
        <f t="shared" ref="Y903:Y909" si="255">IF(X903&gt;=36.4,"A1",IF(X903&gt;=32.4,"A2", IF(X903&gt;=28.4,"B1",IF(X903&gt;=24.4,"B2", IF(X903&gt;=20.4,"C1",IF(X903&gt;=16.4,"C2",IF(X903&gt;=13.2,"D",IF(X903&gt;=8.4,"E1",IF(X903&gt;=8.3,"E2")))))))))</f>
        <v>A2</v>
      </c>
      <c r="Z903" s="78">
        <f t="shared" ref="Z903:Z909" si="256">J903+S903</f>
        <v>51</v>
      </c>
      <c r="AA903" s="78" t="str">
        <f t="shared" ref="AA903:AA909" si="257">IF(Z903&gt;=54.5,"A1",IF(Z903&gt;=48.5,"A2", IF(Z903&gt;=42.5,"B1",IF(Z903&gt;=36.5,"B2", IF(Z903&gt;=30.5,"C1",IF(Z903&gt;=24.5,"C2",IF(Z903&gt;=19.8,"D",IF(Z903&gt;=12.6,"E1",IF(Z903&gt;=12.5,"E2")))))))))</f>
        <v>A2</v>
      </c>
      <c r="AB903" s="57">
        <f t="shared" ref="AB903:AB909" si="258">L903+U903</f>
        <v>85.4</v>
      </c>
      <c r="AC903" s="78" t="str">
        <f t="shared" ref="AC903:AC909" si="259">IF(AB903&gt;=91,"A1",IF(AB903&gt;=81,"A2", IF(AB903&gt;=71,"B1",IF(AB903&gt;=61,"B2", IF(AB903&gt;=51,"C1",IF(AB903&gt;=41,"C2",IF(AB903&gt;=33,"D",IF(AB903&gt;=21,"E1",IF(AB903&gt;=20,"E2")))))))))</f>
        <v>A2</v>
      </c>
      <c r="AD903" s="124">
        <v>9</v>
      </c>
      <c r="AE903" s="5"/>
      <c r="AF903" s="19"/>
      <c r="AG903" s="30"/>
    </row>
    <row r="904" spans="1:33">
      <c r="A904" s="28"/>
      <c r="B904" s="17"/>
      <c r="C904" s="6"/>
      <c r="D904" s="35" t="s">
        <v>16</v>
      </c>
      <c r="E904" s="94"/>
      <c r="F904" s="78">
        <v>8.6</v>
      </c>
      <c r="G904" s="78" t="s">
        <v>36</v>
      </c>
      <c r="H904" s="78">
        <v>7</v>
      </c>
      <c r="I904" s="78" t="s">
        <v>38</v>
      </c>
      <c r="J904" s="78">
        <v>22.5</v>
      </c>
      <c r="K904" s="78" t="s">
        <v>37</v>
      </c>
      <c r="L904" s="122">
        <f>SUM(F904:H904:J904)</f>
        <v>38.1</v>
      </c>
      <c r="M904" s="57" t="s">
        <v>37</v>
      </c>
      <c r="N904" s="98"/>
      <c r="O904" s="78">
        <v>8.8000000000000007</v>
      </c>
      <c r="P904" s="78" t="s">
        <v>36</v>
      </c>
      <c r="Q904" s="78">
        <v>8</v>
      </c>
      <c r="R904" s="78" t="s">
        <v>37</v>
      </c>
      <c r="S904" s="123">
        <v>23.7</v>
      </c>
      <c r="T904" s="78" t="str">
        <f t="shared" si="252"/>
        <v>B1</v>
      </c>
      <c r="U904" s="78">
        <f t="shared" si="253"/>
        <v>40.5</v>
      </c>
      <c r="V904" s="78" t="str">
        <f t="shared" si="254"/>
        <v>A2</v>
      </c>
      <c r="W904" s="98"/>
      <c r="X904" s="78">
        <f t="shared" si="251"/>
        <v>32.4</v>
      </c>
      <c r="Y904" s="78" t="str">
        <f t="shared" si="255"/>
        <v>A2</v>
      </c>
      <c r="Z904" s="78">
        <f t="shared" si="256"/>
        <v>46.2</v>
      </c>
      <c r="AA904" s="78" t="str">
        <f t="shared" si="257"/>
        <v>B1</v>
      </c>
      <c r="AB904" s="57">
        <f t="shared" si="258"/>
        <v>78.599999999999994</v>
      </c>
      <c r="AC904" s="78" t="str">
        <f t="shared" si="259"/>
        <v>B1</v>
      </c>
      <c r="AD904" s="124">
        <v>8</v>
      </c>
      <c r="AE904" s="5"/>
      <c r="AF904" s="19"/>
      <c r="AG904" s="30"/>
    </row>
    <row r="905" spans="1:33">
      <c r="A905" s="28"/>
      <c r="B905" s="17"/>
      <c r="C905" s="6"/>
      <c r="D905" s="35" t="s">
        <v>45</v>
      </c>
      <c r="E905" s="94"/>
      <c r="F905" s="78">
        <v>7</v>
      </c>
      <c r="G905" s="78" t="s">
        <v>38</v>
      </c>
      <c r="H905" s="78">
        <v>5.6</v>
      </c>
      <c r="I905" s="78" t="s">
        <v>39</v>
      </c>
      <c r="J905" s="78">
        <v>13.2</v>
      </c>
      <c r="K905" s="78" t="s">
        <v>41</v>
      </c>
      <c r="L905" s="122">
        <f>SUM(F905:H905:J905)</f>
        <v>25.799999999999997</v>
      </c>
      <c r="M905" s="57" t="s">
        <v>39</v>
      </c>
      <c r="N905" s="98"/>
      <c r="O905" s="78">
        <v>8.8000000000000007</v>
      </c>
      <c r="P905" s="78" t="s">
        <v>36</v>
      </c>
      <c r="Q905" s="78">
        <v>7.4</v>
      </c>
      <c r="R905" s="78" t="s">
        <v>37</v>
      </c>
      <c r="S905" s="123">
        <v>22.8</v>
      </c>
      <c r="T905" s="78" t="str">
        <f t="shared" si="252"/>
        <v>B1</v>
      </c>
      <c r="U905" s="78">
        <f t="shared" si="253"/>
        <v>39</v>
      </c>
      <c r="V905" s="78" t="str">
        <f t="shared" si="254"/>
        <v>B1</v>
      </c>
      <c r="W905" s="98"/>
      <c r="X905" s="78">
        <f t="shared" si="251"/>
        <v>28.799999999999997</v>
      </c>
      <c r="Y905" s="78" t="str">
        <f t="shared" si="255"/>
        <v>B1</v>
      </c>
      <c r="Z905" s="78">
        <f t="shared" si="256"/>
        <v>36</v>
      </c>
      <c r="AA905" s="78" t="str">
        <f t="shared" si="257"/>
        <v>C1</v>
      </c>
      <c r="AB905" s="57">
        <f t="shared" si="258"/>
        <v>64.8</v>
      </c>
      <c r="AC905" s="78" t="str">
        <f t="shared" si="259"/>
        <v>B2</v>
      </c>
      <c r="AD905" s="124">
        <v>7</v>
      </c>
      <c r="AE905" s="5"/>
      <c r="AF905" s="19"/>
      <c r="AG905" s="30"/>
    </row>
    <row r="906" spans="1:33">
      <c r="A906" s="28"/>
      <c r="B906" s="17"/>
      <c r="C906" s="6"/>
      <c r="D906" s="35" t="s">
        <v>33</v>
      </c>
      <c r="E906" s="94"/>
      <c r="F906" s="78"/>
      <c r="G906" s="78"/>
      <c r="H906" s="78"/>
      <c r="I906" s="78"/>
      <c r="J906" s="78">
        <v>25.8</v>
      </c>
      <c r="K906" s="78" t="s">
        <v>36</v>
      </c>
      <c r="L906" s="122">
        <f>SUM(F906:H906:J906)</f>
        <v>25.8</v>
      </c>
      <c r="M906" s="57"/>
      <c r="N906" s="98"/>
      <c r="O906" s="78"/>
      <c r="P906" s="78"/>
      <c r="Q906" s="78"/>
      <c r="R906" s="78"/>
      <c r="S906" s="123">
        <v>27</v>
      </c>
      <c r="T906" s="78" t="str">
        <f t="shared" si="252"/>
        <v>A2</v>
      </c>
      <c r="U906" s="78">
        <f t="shared" si="253"/>
        <v>27</v>
      </c>
      <c r="V906" s="78" t="str">
        <f t="shared" si="254"/>
        <v>C1</v>
      </c>
      <c r="W906" s="98"/>
      <c r="X906" s="78">
        <f t="shared" si="251"/>
        <v>0</v>
      </c>
      <c r="Y906" s="78" t="b">
        <f t="shared" si="255"/>
        <v>0</v>
      </c>
      <c r="Z906" s="78">
        <f t="shared" si="256"/>
        <v>52.8</v>
      </c>
      <c r="AA906" s="78" t="str">
        <f t="shared" si="257"/>
        <v>A2</v>
      </c>
      <c r="AB906" s="57">
        <f t="shared" si="258"/>
        <v>52.8</v>
      </c>
      <c r="AC906" s="78" t="str">
        <f t="shared" si="259"/>
        <v>C1</v>
      </c>
      <c r="AD906" s="124"/>
      <c r="AE906" s="5"/>
      <c r="AF906" s="19"/>
      <c r="AG906" s="30"/>
    </row>
    <row r="907" spans="1:33">
      <c r="A907" s="28"/>
      <c r="B907" s="17"/>
      <c r="C907" s="6"/>
      <c r="D907" s="35" t="s">
        <v>18</v>
      </c>
      <c r="E907" s="94"/>
      <c r="F907" s="78">
        <v>7.5</v>
      </c>
      <c r="G907" s="78" t="s">
        <v>37</v>
      </c>
      <c r="H907" s="78">
        <v>4.4000000000000004</v>
      </c>
      <c r="I907" s="78" t="s">
        <v>41</v>
      </c>
      <c r="J907" s="78">
        <v>26.4</v>
      </c>
      <c r="K907" s="78" t="s">
        <v>36</v>
      </c>
      <c r="L907" s="122">
        <f>SUM(F907:H907:J907)</f>
        <v>38.299999999999997</v>
      </c>
      <c r="M907" s="78" t="s">
        <v>37</v>
      </c>
      <c r="N907" s="98"/>
      <c r="O907" s="1">
        <v>8.4</v>
      </c>
      <c r="P907" s="1" t="s">
        <v>36</v>
      </c>
      <c r="Q907" s="1">
        <v>7.4</v>
      </c>
      <c r="R907" s="1" t="s">
        <v>37</v>
      </c>
      <c r="S907" s="123">
        <v>24</v>
      </c>
      <c r="T907" s="78" t="str">
        <f t="shared" si="252"/>
        <v>B1</v>
      </c>
      <c r="U907" s="78">
        <f t="shared" si="253"/>
        <v>39.799999999999997</v>
      </c>
      <c r="V907" s="78" t="str">
        <f t="shared" si="254"/>
        <v>B1</v>
      </c>
      <c r="W907" s="98"/>
      <c r="X907" s="78">
        <f t="shared" si="251"/>
        <v>27.700000000000003</v>
      </c>
      <c r="Y907" s="78" t="str">
        <f t="shared" si="255"/>
        <v>B2</v>
      </c>
      <c r="Z907" s="78">
        <f t="shared" si="256"/>
        <v>50.4</v>
      </c>
      <c r="AA907" s="78" t="str">
        <f t="shared" si="257"/>
        <v>A2</v>
      </c>
      <c r="AB907" s="57">
        <f t="shared" si="258"/>
        <v>78.099999999999994</v>
      </c>
      <c r="AC907" s="78" t="str">
        <f t="shared" si="259"/>
        <v>B1</v>
      </c>
      <c r="AD907" s="124">
        <v>8</v>
      </c>
      <c r="AE907" s="5"/>
      <c r="AF907" s="19"/>
      <c r="AG907" s="30"/>
    </row>
    <row r="908" spans="1:33">
      <c r="A908" s="28"/>
      <c r="B908" s="17"/>
      <c r="C908" s="6"/>
      <c r="D908" s="35" t="s">
        <v>19</v>
      </c>
      <c r="E908" s="94"/>
      <c r="F908" s="78"/>
      <c r="G908" s="78"/>
      <c r="H908" s="78"/>
      <c r="I908" s="78"/>
      <c r="J908" s="78">
        <v>19.8</v>
      </c>
      <c r="K908" s="78" t="s">
        <v>38</v>
      </c>
      <c r="L908" s="122">
        <f>SUM(F908:H908:J908)</f>
        <v>19.8</v>
      </c>
      <c r="M908" s="78"/>
      <c r="N908" s="98"/>
      <c r="O908" s="1"/>
      <c r="P908" s="1"/>
      <c r="Q908" s="1"/>
      <c r="R908" s="1"/>
      <c r="S908" s="123">
        <v>27.6</v>
      </c>
      <c r="T908" s="78" t="str">
        <f t="shared" si="252"/>
        <v>A1</v>
      </c>
      <c r="U908" s="78">
        <f t="shared" si="253"/>
        <v>27.6</v>
      </c>
      <c r="V908" s="78" t="str">
        <f t="shared" si="254"/>
        <v>C1</v>
      </c>
      <c r="W908" s="98"/>
      <c r="X908" s="78">
        <f t="shared" si="251"/>
        <v>0</v>
      </c>
      <c r="Y908" s="78" t="b">
        <f t="shared" si="255"/>
        <v>0</v>
      </c>
      <c r="Z908" s="78">
        <f t="shared" si="256"/>
        <v>47.400000000000006</v>
      </c>
      <c r="AA908" s="78" t="str">
        <f t="shared" si="257"/>
        <v>B1</v>
      </c>
      <c r="AB908" s="57">
        <f t="shared" si="258"/>
        <v>47.400000000000006</v>
      </c>
      <c r="AC908" s="78" t="str">
        <f t="shared" si="259"/>
        <v>C2</v>
      </c>
      <c r="AD908" s="124"/>
      <c r="AE908" s="5"/>
      <c r="AF908" s="19"/>
      <c r="AG908" s="30"/>
    </row>
    <row r="909" spans="1:33">
      <c r="A909" s="28"/>
      <c r="B909" s="17"/>
      <c r="C909" s="6"/>
      <c r="D909" s="35" t="s">
        <v>117</v>
      </c>
      <c r="E909" s="94"/>
      <c r="F909" s="78"/>
      <c r="G909" s="78"/>
      <c r="H909" s="78"/>
      <c r="I909" s="78"/>
      <c r="J909" s="78">
        <v>21</v>
      </c>
      <c r="K909" s="78" t="s">
        <v>38</v>
      </c>
      <c r="L909" s="122">
        <f>SUM(F909:H909:J909)</f>
        <v>21</v>
      </c>
      <c r="M909" s="78"/>
      <c r="N909" s="98"/>
      <c r="O909" s="1"/>
      <c r="P909" s="1"/>
      <c r="Q909" s="1"/>
      <c r="R909" s="1"/>
      <c r="S909" s="123">
        <v>25.8</v>
      </c>
      <c r="T909" s="78" t="str">
        <f t="shared" si="252"/>
        <v>A2</v>
      </c>
      <c r="U909" s="78">
        <f t="shared" si="253"/>
        <v>25.8</v>
      </c>
      <c r="V909" s="78" t="str">
        <f t="shared" si="254"/>
        <v>C1</v>
      </c>
      <c r="W909" s="98"/>
      <c r="X909" s="78">
        <f t="shared" si="251"/>
        <v>0</v>
      </c>
      <c r="Y909" s="78" t="b">
        <f t="shared" si="255"/>
        <v>0</v>
      </c>
      <c r="Z909" s="78">
        <f t="shared" si="256"/>
        <v>46.8</v>
      </c>
      <c r="AA909" s="78" t="str">
        <f t="shared" si="257"/>
        <v>B1</v>
      </c>
      <c r="AB909" s="57">
        <f t="shared" si="258"/>
        <v>46.8</v>
      </c>
      <c r="AC909" s="78" t="str">
        <f t="shared" si="259"/>
        <v>C2</v>
      </c>
      <c r="AD909" s="124"/>
      <c r="AE909" s="5"/>
      <c r="AF909" s="19"/>
      <c r="AG909" s="30"/>
    </row>
    <row r="910" spans="1:33">
      <c r="A910" s="28"/>
      <c r="B910" s="17"/>
      <c r="C910" s="6"/>
      <c r="D910" s="35"/>
      <c r="E910" s="94"/>
      <c r="F910" s="78"/>
      <c r="G910" s="78"/>
      <c r="H910" s="78"/>
      <c r="I910" s="78"/>
      <c r="J910" s="78"/>
      <c r="K910" s="78"/>
      <c r="L910" s="78"/>
      <c r="M910" s="78"/>
      <c r="N910" s="98"/>
      <c r="O910" s="1"/>
      <c r="P910" s="1"/>
      <c r="Q910" s="1"/>
      <c r="R910" s="1"/>
      <c r="S910" s="1"/>
      <c r="T910" s="1"/>
      <c r="U910" s="1"/>
      <c r="V910" s="1"/>
      <c r="W910" s="98"/>
      <c r="X910" s="1"/>
      <c r="Y910" s="1"/>
      <c r="Z910" s="1"/>
      <c r="AA910" s="1"/>
      <c r="AB910" s="1"/>
      <c r="AC910" s="1"/>
      <c r="AD910" s="4"/>
      <c r="AE910" s="5"/>
      <c r="AF910" s="19"/>
      <c r="AG910" s="30"/>
    </row>
    <row r="911" spans="1:33">
      <c r="A911" s="28"/>
      <c r="B911" s="17"/>
      <c r="C911" s="6"/>
      <c r="D911" s="104" t="s">
        <v>20</v>
      </c>
      <c r="E911" s="94"/>
      <c r="F911" s="126" t="s">
        <v>143</v>
      </c>
      <c r="G911" s="127"/>
      <c r="H911" s="110"/>
      <c r="I911" s="110"/>
      <c r="J911" s="110"/>
      <c r="K911" s="110"/>
      <c r="L911" s="110"/>
      <c r="M911" s="110"/>
      <c r="N911" s="98"/>
      <c r="O911" s="126" t="s">
        <v>187</v>
      </c>
      <c r="P911" s="127"/>
      <c r="Q911" s="110"/>
      <c r="R911" s="110"/>
      <c r="S911" s="110"/>
      <c r="T911" s="110"/>
      <c r="U911" s="110"/>
      <c r="V911" s="110"/>
      <c r="W911" s="98"/>
      <c r="X911" s="110"/>
      <c r="Y911" s="110"/>
      <c r="Z911" s="110"/>
      <c r="AA911" s="110"/>
      <c r="AB911" s="110"/>
      <c r="AC911" s="110"/>
      <c r="AD911" s="116"/>
      <c r="AE911" s="5"/>
      <c r="AF911" s="19"/>
      <c r="AG911" s="30"/>
    </row>
    <row r="912" spans="1:33" ht="15.75" thickBot="1">
      <c r="A912" s="28"/>
      <c r="B912" s="17"/>
      <c r="C912" s="6"/>
      <c r="D912" s="105"/>
      <c r="E912" s="95"/>
      <c r="F912" s="128"/>
      <c r="G912" s="129"/>
      <c r="H912" s="111"/>
      <c r="I912" s="111"/>
      <c r="J912" s="111"/>
      <c r="K912" s="111"/>
      <c r="L912" s="111"/>
      <c r="M912" s="111"/>
      <c r="N912" s="99"/>
      <c r="O912" s="128"/>
      <c r="P912" s="129"/>
      <c r="Q912" s="111"/>
      <c r="R912" s="111"/>
      <c r="S912" s="111"/>
      <c r="T912" s="111"/>
      <c r="U912" s="111"/>
      <c r="V912" s="111"/>
      <c r="W912" s="99"/>
      <c r="X912" s="111"/>
      <c r="Y912" s="111"/>
      <c r="Z912" s="111"/>
      <c r="AA912" s="111"/>
      <c r="AB912" s="111"/>
      <c r="AC912" s="111"/>
      <c r="AD912" s="117"/>
      <c r="AE912" s="5"/>
      <c r="AF912" s="19"/>
      <c r="AG912" s="30"/>
    </row>
    <row r="913" spans="1:33" ht="15.75" thickBot="1">
      <c r="A913" s="28"/>
      <c r="B913" s="17"/>
      <c r="C913" s="7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12"/>
      <c r="AF913" s="19"/>
      <c r="AG913" s="30"/>
    </row>
    <row r="914" spans="1:33">
      <c r="A914" s="28"/>
      <c r="B914" s="17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  <c r="AD914" s="18"/>
      <c r="AE914" s="18"/>
      <c r="AF914" s="19"/>
      <c r="AG914" s="30"/>
    </row>
    <row r="915" spans="1:33">
      <c r="A915" s="28"/>
      <c r="B915" s="17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9"/>
      <c r="AG915" s="30"/>
    </row>
    <row r="916" spans="1:33">
      <c r="A916" s="28"/>
      <c r="B916" s="17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79" t="s">
        <v>30</v>
      </c>
      <c r="S916" s="79"/>
      <c r="T916" s="79"/>
      <c r="U916" s="79"/>
      <c r="V916" s="79"/>
      <c r="W916" s="18"/>
      <c r="X916" s="18"/>
      <c r="Y916" s="18"/>
      <c r="Z916" s="18"/>
      <c r="AA916" s="79" t="s">
        <v>31</v>
      </c>
      <c r="AB916" s="79"/>
      <c r="AC916" s="79"/>
      <c r="AD916" s="79"/>
      <c r="AE916" s="18"/>
      <c r="AF916" s="19"/>
      <c r="AG916" s="30"/>
    </row>
    <row r="917" spans="1:33">
      <c r="A917" s="28"/>
      <c r="B917" s="17"/>
      <c r="C917" s="18"/>
      <c r="D917" s="82" t="s">
        <v>26</v>
      </c>
      <c r="E917" s="82"/>
      <c r="F917" s="82"/>
      <c r="G917" s="82"/>
      <c r="H917" s="18"/>
      <c r="I917" s="82" t="s">
        <v>26</v>
      </c>
      <c r="J917" s="82"/>
      <c r="K917" s="82"/>
      <c r="L917" s="82"/>
      <c r="M917" s="82"/>
      <c r="N917" s="18"/>
      <c r="O917" s="18"/>
      <c r="P917" s="18"/>
      <c r="Q917" s="18"/>
      <c r="R917" s="82" t="s">
        <v>27</v>
      </c>
      <c r="S917" s="82"/>
      <c r="T917" s="82"/>
      <c r="U917" s="82"/>
      <c r="V917" s="82"/>
      <c r="W917" s="18"/>
      <c r="X917" s="18"/>
      <c r="Y917" s="18"/>
      <c r="Z917" s="83" t="s">
        <v>27</v>
      </c>
      <c r="AA917" s="83"/>
      <c r="AB917" s="83"/>
      <c r="AC917" s="83"/>
      <c r="AD917" s="18"/>
      <c r="AE917" s="18"/>
      <c r="AF917" s="19"/>
      <c r="AG917" s="30"/>
    </row>
    <row r="918" spans="1:33">
      <c r="A918" s="28"/>
      <c r="B918" s="17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  <c r="AD918" s="18"/>
      <c r="AE918" s="18"/>
      <c r="AF918" s="19"/>
      <c r="AG918" s="30"/>
    </row>
    <row r="919" spans="1:33">
      <c r="A919" s="28"/>
      <c r="B919" s="17"/>
      <c r="C919" s="18"/>
      <c r="D919" s="22" t="s">
        <v>29</v>
      </c>
      <c r="E919" s="22"/>
      <c r="F919" s="22"/>
      <c r="G919" s="22"/>
      <c r="H919" s="22"/>
      <c r="I919" s="80" t="s">
        <v>24</v>
      </c>
      <c r="J919" s="80"/>
      <c r="K919" s="80"/>
      <c r="L919" s="80"/>
      <c r="M919" s="80"/>
      <c r="N919" s="80"/>
      <c r="O919" s="80"/>
      <c r="P919" s="22"/>
      <c r="Q919" s="22"/>
      <c r="R919" s="79" t="s">
        <v>23</v>
      </c>
      <c r="S919" s="79"/>
      <c r="T919" s="79"/>
      <c r="U919" s="79"/>
      <c r="V919" s="79"/>
      <c r="W919" s="79"/>
      <c r="X919" s="22"/>
      <c r="Y919" s="79" t="s">
        <v>25</v>
      </c>
      <c r="Z919" s="79"/>
      <c r="AA919" s="79"/>
      <c r="AB919" s="79"/>
      <c r="AC919" s="79"/>
      <c r="AD919" s="79"/>
      <c r="AE919" s="18"/>
      <c r="AF919" s="19"/>
      <c r="AG919" s="30"/>
    </row>
    <row r="920" spans="1:33" ht="15.75" thickBot="1">
      <c r="A920" s="28"/>
      <c r="B920" s="23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  <c r="AA920" s="24"/>
      <c r="AB920" s="24"/>
      <c r="AC920" s="24"/>
      <c r="AD920" s="24"/>
      <c r="AE920" s="24"/>
      <c r="AF920" s="25"/>
      <c r="AG920" s="30"/>
    </row>
    <row r="921" spans="1:33" ht="15.75" thickBot="1">
      <c r="A921" s="84"/>
      <c r="B921" s="85"/>
      <c r="C921" s="85"/>
      <c r="D921" s="85"/>
      <c r="E921" s="85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  <c r="T921" s="85"/>
      <c r="U921" s="85"/>
      <c r="V921" s="85"/>
      <c r="W921" s="85"/>
      <c r="X921" s="85"/>
      <c r="Y921" s="85"/>
      <c r="Z921" s="85"/>
      <c r="AA921" s="85"/>
      <c r="AB921" s="85"/>
      <c r="AC921" s="85"/>
      <c r="AD921" s="85"/>
      <c r="AE921" s="85"/>
      <c r="AF921" s="85"/>
      <c r="AG921" s="86"/>
    </row>
    <row r="925" spans="1:33" ht="15.75" thickBot="1"/>
    <row r="926" spans="1:33" ht="15.75" thickBot="1">
      <c r="A926" s="27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6"/>
      <c r="AE926" s="26"/>
      <c r="AF926" s="26"/>
      <c r="AG926" s="29"/>
    </row>
    <row r="927" spans="1:33" ht="24">
      <c r="A927" s="28"/>
      <c r="B927" s="14"/>
      <c r="C927" s="15"/>
      <c r="D927" s="87" t="s">
        <v>0</v>
      </c>
      <c r="E927" s="87"/>
      <c r="F927" s="87"/>
      <c r="G927" s="87"/>
      <c r="H927" s="87"/>
      <c r="I927" s="87"/>
      <c r="J927" s="87"/>
      <c r="K927" s="87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87"/>
      <c r="AC927" s="87"/>
      <c r="AD927" s="87"/>
      <c r="AE927" s="15"/>
      <c r="AF927" s="16"/>
      <c r="AG927" s="30"/>
    </row>
    <row r="928" spans="1:33" ht="22.5">
      <c r="A928" s="28"/>
      <c r="B928" s="17"/>
      <c r="C928" s="18"/>
      <c r="D928" s="88" t="s">
        <v>28</v>
      </c>
      <c r="E928" s="88"/>
      <c r="F928" s="88"/>
      <c r="G928" s="88"/>
      <c r="H928" s="88"/>
      <c r="I928" s="88"/>
      <c r="J928" s="88"/>
      <c r="K928" s="88"/>
      <c r="L928" s="88"/>
      <c r="M928" s="88"/>
      <c r="N928" s="88"/>
      <c r="O928" s="88"/>
      <c r="P928" s="88"/>
      <c r="Q928" s="88"/>
      <c r="R928" s="88"/>
      <c r="S928" s="88"/>
      <c r="T928" s="88"/>
      <c r="U928" s="88"/>
      <c r="V928" s="88"/>
      <c r="W928" s="88"/>
      <c r="X928" s="88"/>
      <c r="Y928" s="88"/>
      <c r="Z928" s="88"/>
      <c r="AA928" s="88"/>
      <c r="AB928" s="88"/>
      <c r="AC928" s="88"/>
      <c r="AD928" s="88"/>
      <c r="AE928" s="18"/>
      <c r="AF928" s="19"/>
      <c r="AG928" s="30"/>
    </row>
    <row r="929" spans="1:33" ht="15.75">
      <c r="A929" s="28"/>
      <c r="B929" s="17"/>
      <c r="C929" s="18"/>
      <c r="D929" s="89" t="s">
        <v>186</v>
      </c>
      <c r="E929" s="89"/>
      <c r="F929" s="89"/>
      <c r="G929" s="89"/>
      <c r="H929" s="89"/>
      <c r="I929" s="89"/>
      <c r="J929" s="89"/>
      <c r="K929" s="89"/>
      <c r="L929" s="89"/>
      <c r="M929" s="89"/>
      <c r="N929" s="89"/>
      <c r="O929" s="89"/>
      <c r="P929" s="89"/>
      <c r="Q929" s="89"/>
      <c r="R929" s="89"/>
      <c r="S929" s="89"/>
      <c r="T929" s="89"/>
      <c r="U929" s="89"/>
      <c r="V929" s="89"/>
      <c r="W929" s="89"/>
      <c r="X929" s="89"/>
      <c r="Y929" s="89"/>
      <c r="Z929" s="89"/>
      <c r="AA929" s="89"/>
      <c r="AB929" s="89"/>
      <c r="AC929" s="89"/>
      <c r="AD929" s="89"/>
      <c r="AE929" s="18"/>
      <c r="AF929" s="19"/>
      <c r="AG929" s="30"/>
    </row>
    <row r="930" spans="1:33">
      <c r="A930" s="28"/>
      <c r="B930" s="17"/>
      <c r="C930" s="18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  <c r="AA930" s="76"/>
      <c r="AB930" s="76"/>
      <c r="AC930" s="76"/>
      <c r="AD930" s="76"/>
      <c r="AE930" s="18"/>
      <c r="AF930" s="19"/>
      <c r="AG930" s="30"/>
    </row>
    <row r="931" spans="1:33" ht="15.75">
      <c r="A931" s="28"/>
      <c r="B931" s="17"/>
      <c r="C931" s="18"/>
      <c r="D931" s="89" t="s">
        <v>101</v>
      </c>
      <c r="E931" s="89"/>
      <c r="F931" s="89"/>
      <c r="G931" s="89"/>
      <c r="H931" s="89"/>
      <c r="I931" s="89"/>
      <c r="J931" s="89"/>
      <c r="K931" s="89"/>
      <c r="L931" s="89"/>
      <c r="M931" s="89"/>
      <c r="N931" s="89"/>
      <c r="O931" s="89"/>
      <c r="P931" s="89"/>
      <c r="Q931" s="89"/>
      <c r="R931" s="89"/>
      <c r="S931" s="89"/>
      <c r="T931" s="89"/>
      <c r="U931" s="89"/>
      <c r="V931" s="89"/>
      <c r="W931" s="89"/>
      <c r="X931" s="89"/>
      <c r="Y931" s="89"/>
      <c r="Z931" s="89"/>
      <c r="AA931" s="89"/>
      <c r="AB931" s="89"/>
      <c r="AC931" s="89"/>
      <c r="AD931" s="89"/>
      <c r="AE931" s="18"/>
      <c r="AF931" s="19"/>
      <c r="AG931" s="30"/>
    </row>
    <row r="932" spans="1:33">
      <c r="A932" s="28"/>
      <c r="B932" s="17"/>
      <c r="C932" s="18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  <c r="AA932" s="76"/>
      <c r="AB932" s="76"/>
      <c r="AC932" s="76"/>
      <c r="AD932" s="76"/>
      <c r="AE932" s="18"/>
      <c r="AF932" s="19"/>
      <c r="AG932" s="30"/>
    </row>
    <row r="933" spans="1:33" ht="15.75">
      <c r="A933" s="28"/>
      <c r="B933" s="17"/>
      <c r="C933" s="18"/>
      <c r="D933" s="89" t="s">
        <v>48</v>
      </c>
      <c r="E933" s="89"/>
      <c r="F933" s="89"/>
      <c r="G933" s="89"/>
      <c r="H933" s="89"/>
      <c r="I933" s="89"/>
      <c r="J933" s="89"/>
      <c r="K933" s="89"/>
      <c r="L933" s="89"/>
      <c r="M933" s="89"/>
      <c r="N933" s="89"/>
      <c r="O933" s="89"/>
      <c r="P933" s="89"/>
      <c r="Q933" s="89"/>
      <c r="R933" s="89"/>
      <c r="S933" s="89"/>
      <c r="T933" s="89"/>
      <c r="U933" s="89"/>
      <c r="V933" s="89"/>
      <c r="W933" s="89"/>
      <c r="X933" s="89"/>
      <c r="Y933" s="89"/>
      <c r="Z933" s="89"/>
      <c r="AA933" s="89"/>
      <c r="AB933" s="89"/>
      <c r="AC933" s="89"/>
      <c r="AD933" s="89"/>
      <c r="AE933" s="18"/>
      <c r="AF933" s="19"/>
      <c r="AG933" s="30"/>
    </row>
    <row r="934" spans="1:33" ht="16.5" thickBot="1">
      <c r="A934" s="28"/>
      <c r="B934" s="17"/>
      <c r="C934" s="18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  <c r="AA934" s="77"/>
      <c r="AB934" s="77"/>
      <c r="AC934" s="77"/>
      <c r="AD934" s="77"/>
      <c r="AE934" s="18"/>
      <c r="AF934" s="19"/>
      <c r="AG934" s="30"/>
    </row>
    <row r="935" spans="1:33" ht="15.75" thickBot="1">
      <c r="A935" s="28"/>
      <c r="B935" s="17"/>
      <c r="C935" s="9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1"/>
      <c r="AF935" s="19"/>
      <c r="AG935" s="30"/>
    </row>
    <row r="936" spans="1:33">
      <c r="A936" s="28"/>
      <c r="B936" s="17"/>
      <c r="C936" s="6"/>
      <c r="D936" s="90" t="s">
        <v>1</v>
      </c>
      <c r="E936" s="93"/>
      <c r="F936" s="96" t="s">
        <v>22</v>
      </c>
      <c r="G936" s="96"/>
      <c r="H936" s="96"/>
      <c r="I936" s="96"/>
      <c r="J936" s="96"/>
      <c r="K936" s="96"/>
      <c r="L936" s="96"/>
      <c r="M936" s="96"/>
      <c r="N936" s="97"/>
      <c r="O936" s="96" t="s">
        <v>2</v>
      </c>
      <c r="P936" s="96"/>
      <c r="Q936" s="96"/>
      <c r="R936" s="96"/>
      <c r="S936" s="96"/>
      <c r="T936" s="96"/>
      <c r="U936" s="96"/>
      <c r="V936" s="96"/>
      <c r="W936" s="97"/>
      <c r="X936" s="96" t="s">
        <v>3</v>
      </c>
      <c r="Y936" s="96"/>
      <c r="Z936" s="96"/>
      <c r="AA936" s="96"/>
      <c r="AB936" s="96"/>
      <c r="AC936" s="96"/>
      <c r="AD936" s="100"/>
      <c r="AE936" s="5"/>
      <c r="AF936" s="19"/>
      <c r="AG936" s="30"/>
    </row>
    <row r="937" spans="1:33">
      <c r="A937" s="28"/>
      <c r="B937" s="17"/>
      <c r="C937" s="6"/>
      <c r="D937" s="91"/>
      <c r="E937" s="94"/>
      <c r="F937" s="101" t="s">
        <v>4</v>
      </c>
      <c r="G937" s="101"/>
      <c r="H937" s="101" t="s">
        <v>5</v>
      </c>
      <c r="I937" s="101"/>
      <c r="J937" s="101" t="s">
        <v>32</v>
      </c>
      <c r="K937" s="101"/>
      <c r="L937" s="101" t="s">
        <v>7</v>
      </c>
      <c r="M937" s="101"/>
      <c r="N937" s="98"/>
      <c r="O937" s="101" t="s">
        <v>8</v>
      </c>
      <c r="P937" s="101"/>
      <c r="Q937" s="101" t="s">
        <v>9</v>
      </c>
      <c r="R937" s="101"/>
      <c r="S937" s="101" t="s">
        <v>10</v>
      </c>
      <c r="T937" s="101"/>
      <c r="U937" s="101" t="s">
        <v>7</v>
      </c>
      <c r="V937" s="101"/>
      <c r="W937" s="98"/>
      <c r="X937" s="101" t="s">
        <v>11</v>
      </c>
      <c r="Y937" s="101"/>
      <c r="Z937" s="101" t="s">
        <v>6</v>
      </c>
      <c r="AA937" s="101"/>
      <c r="AB937" s="101" t="s">
        <v>12</v>
      </c>
      <c r="AC937" s="101"/>
      <c r="AD937" s="102" t="s">
        <v>21</v>
      </c>
      <c r="AE937" s="5"/>
      <c r="AF937" s="19"/>
      <c r="AG937" s="30"/>
    </row>
    <row r="938" spans="1:33">
      <c r="A938" s="28"/>
      <c r="B938" s="17"/>
      <c r="C938" s="6"/>
      <c r="D938" s="92"/>
      <c r="E938" s="94"/>
      <c r="F938" s="2">
        <v>0.1</v>
      </c>
      <c r="G938" s="78" t="s">
        <v>13</v>
      </c>
      <c r="H938" s="2">
        <v>0.1</v>
      </c>
      <c r="I938" s="78" t="s">
        <v>13</v>
      </c>
      <c r="J938" s="2">
        <v>0.3</v>
      </c>
      <c r="K938" s="78" t="s">
        <v>13</v>
      </c>
      <c r="L938" s="2">
        <v>0.5</v>
      </c>
      <c r="M938" s="78" t="s">
        <v>13</v>
      </c>
      <c r="N938" s="98"/>
      <c r="O938" s="2">
        <v>0.1</v>
      </c>
      <c r="P938" s="78" t="s">
        <v>13</v>
      </c>
      <c r="Q938" s="2">
        <v>0.1</v>
      </c>
      <c r="R938" s="78" t="s">
        <v>13</v>
      </c>
      <c r="S938" s="2">
        <v>0.3</v>
      </c>
      <c r="T938" s="78" t="s">
        <v>13</v>
      </c>
      <c r="U938" s="2">
        <v>0.5</v>
      </c>
      <c r="V938" s="78" t="s">
        <v>13</v>
      </c>
      <c r="W938" s="98"/>
      <c r="X938" s="2">
        <v>0.4</v>
      </c>
      <c r="Y938" s="78" t="s">
        <v>13</v>
      </c>
      <c r="Z938" s="2">
        <v>0.6</v>
      </c>
      <c r="AA938" s="78" t="s">
        <v>13</v>
      </c>
      <c r="AB938" s="2">
        <v>1</v>
      </c>
      <c r="AC938" s="78" t="s">
        <v>13</v>
      </c>
      <c r="AD938" s="103"/>
      <c r="AE938" s="5"/>
      <c r="AF938" s="19"/>
      <c r="AG938" s="30"/>
    </row>
    <row r="939" spans="1:33">
      <c r="A939" s="28"/>
      <c r="B939" s="17"/>
      <c r="C939" s="6"/>
      <c r="D939" s="35" t="s">
        <v>14</v>
      </c>
      <c r="E939" s="94"/>
      <c r="F939" s="78">
        <v>6.6</v>
      </c>
      <c r="G939" s="78" t="s">
        <v>38</v>
      </c>
      <c r="H939" s="78">
        <v>4.4000000000000004</v>
      </c>
      <c r="I939" s="78" t="s">
        <v>41</v>
      </c>
      <c r="J939" s="78">
        <v>19.2</v>
      </c>
      <c r="K939" s="78" t="s">
        <v>38</v>
      </c>
      <c r="L939" s="122">
        <f>SUM(F939:H939:J939)</f>
        <v>30.2</v>
      </c>
      <c r="M939" s="78" t="s">
        <v>38</v>
      </c>
      <c r="N939" s="98"/>
      <c r="O939" s="78">
        <v>8.1999999999999993</v>
      </c>
      <c r="P939" s="78" t="s">
        <v>36</v>
      </c>
      <c r="Q939" s="78">
        <v>6.6</v>
      </c>
      <c r="R939" s="78" t="s">
        <v>38</v>
      </c>
      <c r="S939" s="123">
        <v>15.3</v>
      </c>
      <c r="T939" s="78" t="str">
        <f>IF(S939&gt;=27.3,"A1",IF(S939&gt;=24.3,"A2", IF(S939&gt;=21.3,"B1",IF(S939&gt;=18.3,"B2", IF(S939&gt;=15.3,"C1",IF(S939&gt;=12.3,"C2",IF(S939&gt;=9.9,"D",IF(S939&gt;=6.3,"E1",IF(S939&gt;=6.2,"E2")))))))))</f>
        <v>C1</v>
      </c>
      <c r="U939" s="78">
        <f>O939+Q939+S939</f>
        <v>30.1</v>
      </c>
      <c r="V939" s="78" t="str">
        <f>IF(U939&gt;=45.5,"A1",IF(U939&gt;=40.5,"A2", IF(U939&gt;=35.5,"B1",IF(U939&gt;=30.5,"B2", IF(U939&gt;=25.5,"C1",IF(U939&gt;=20.5,"C2",IF(U939&gt;=16.5,"D",IF(U939&gt;=10.5,"E1",IF(U939&gt;=10.4,"E2")))))))))</f>
        <v>C1</v>
      </c>
      <c r="W939" s="98"/>
      <c r="X939" s="78">
        <f t="shared" ref="X939:X946" si="260">SUM(F939,H939,O939,Q939)</f>
        <v>25.799999999999997</v>
      </c>
      <c r="Y939" s="78" t="str">
        <f>IF(X939&gt;=36.4,"A1",IF(X939&gt;=32.4,"A2", IF(X939&gt;=28.4,"B1",IF(X939&gt;=24.4,"B2", IF(X939&gt;=20.4,"C1",IF(X939&gt;=16.4,"C2",IF(X939&gt;=13.2,"D",IF(X939&gt;=8.4,"E1",IF(X939&gt;=8.3,"E2")))))))))</f>
        <v>B2</v>
      </c>
      <c r="Z939" s="78">
        <f>J939+S939</f>
        <v>34.5</v>
      </c>
      <c r="AA939" s="78" t="str">
        <f>IF(Z939&gt;=54.5,"A1",IF(Z939&gt;=48.5,"A2", IF(Z939&gt;=42.5,"B1",IF(Z939&gt;=36.5,"B2", IF(Z939&gt;=30.5,"C1",IF(Z939&gt;=24.5,"C2",IF(Z939&gt;=19.8,"D",IF(Z939&gt;=12.6,"E1",IF(Z939&gt;=12.5,"E2")))))))))</f>
        <v>C1</v>
      </c>
      <c r="AB939" s="57">
        <f>L939+U939</f>
        <v>60.3</v>
      </c>
      <c r="AC939" s="78" t="str">
        <f>IF(AB939&gt;=91,"A1",IF(AB939&gt;=81,"A2", IF(AB939&gt;=71,"B1",IF(AB939&gt;=61,"B2", IF(AB939&gt;=51,"C1",IF(AB939&gt;=41,"C2",IF(AB939&gt;=33,"D",IF(AB939&gt;=21,"E1",IF(AB939&gt;=20,"E2")))))))))</f>
        <v>C1</v>
      </c>
      <c r="AD939" s="124">
        <v>7</v>
      </c>
      <c r="AE939" s="130"/>
      <c r="AF939" s="19"/>
      <c r="AG939" s="30"/>
    </row>
    <row r="940" spans="1:33">
      <c r="A940" s="28"/>
      <c r="B940" s="17"/>
      <c r="C940" s="6"/>
      <c r="D940" s="35" t="s">
        <v>15</v>
      </c>
      <c r="E940" s="94"/>
      <c r="F940" s="78">
        <v>7.3</v>
      </c>
      <c r="G940" s="78" t="s">
        <v>37</v>
      </c>
      <c r="H940" s="78">
        <v>6.6</v>
      </c>
      <c r="I940" s="78" t="s">
        <v>38</v>
      </c>
      <c r="J940" s="78">
        <v>20.7</v>
      </c>
      <c r="K940" s="78" t="s">
        <v>38</v>
      </c>
      <c r="L940" s="122">
        <f>SUM(F940:H940:J940)</f>
        <v>34.599999999999994</v>
      </c>
      <c r="M940" s="78" t="s">
        <v>38</v>
      </c>
      <c r="N940" s="98"/>
      <c r="O940" s="78">
        <v>9</v>
      </c>
      <c r="P940" s="78" t="s">
        <v>36</v>
      </c>
      <c r="Q940" s="78">
        <v>8.1</v>
      </c>
      <c r="R940" s="78" t="s">
        <v>36</v>
      </c>
      <c r="S940" s="123">
        <v>18.600000000000001</v>
      </c>
      <c r="T940" s="78" t="str">
        <f t="shared" ref="T940:T946" si="261">IF(S940&gt;=27.3,"A1",IF(S940&gt;=24.3,"A2", IF(S940&gt;=21.3,"B1",IF(S940&gt;=18.3,"B2", IF(S940&gt;=15.3,"C1",IF(S940&gt;=12.3,"C2",IF(S940&gt;=9.9,"D",IF(S940&gt;=6.3,"E1",IF(S940&gt;=6.2,"E2")))))))))</f>
        <v>B2</v>
      </c>
      <c r="U940" s="78">
        <f t="shared" ref="U940:U946" si="262">O940+Q940+S940</f>
        <v>35.700000000000003</v>
      </c>
      <c r="V940" s="78" t="str">
        <f t="shared" ref="V940:V946" si="263">IF(U940&gt;=45.5,"A1",IF(U940&gt;=40.5,"A2", IF(U940&gt;=35.5,"B1",IF(U940&gt;=30.5,"B2", IF(U940&gt;=25.5,"C1",IF(U940&gt;=20.5,"C2",IF(U940&gt;=16.5,"D",IF(U940&gt;=10.5,"E1",IF(U940&gt;=10.4,"E2")))))))))</f>
        <v>B1</v>
      </c>
      <c r="W940" s="98"/>
      <c r="X940" s="78">
        <f t="shared" si="260"/>
        <v>31</v>
      </c>
      <c r="Y940" s="78" t="str">
        <f t="shared" ref="Y940:Y946" si="264">IF(X940&gt;=36.4,"A1",IF(X940&gt;=32.4,"A2", IF(X940&gt;=28.4,"B1",IF(X940&gt;=24.4,"B2", IF(X940&gt;=20.4,"C1",IF(X940&gt;=16.4,"C2",IF(X940&gt;=13.2,"D",IF(X940&gt;=8.4,"E1",IF(X940&gt;=8.3,"E2")))))))))</f>
        <v>B1</v>
      </c>
      <c r="Z940" s="78">
        <f t="shared" ref="Z940:Z946" si="265">J940+S940</f>
        <v>39.299999999999997</v>
      </c>
      <c r="AA940" s="78" t="str">
        <f t="shared" ref="AA940:AA946" si="266">IF(Z940&gt;=54.5,"A1",IF(Z940&gt;=48.5,"A2", IF(Z940&gt;=42.5,"B1",IF(Z940&gt;=36.5,"B2", IF(Z940&gt;=30.5,"C1",IF(Z940&gt;=24.5,"C2",IF(Z940&gt;=19.8,"D",IF(Z940&gt;=12.6,"E1",IF(Z940&gt;=12.5,"E2")))))))))</f>
        <v>B2</v>
      </c>
      <c r="AB940" s="57">
        <f t="shared" ref="AB940:AB946" si="267">L940+U940</f>
        <v>70.3</v>
      </c>
      <c r="AC940" s="78" t="str">
        <f t="shared" ref="AC940:AC946" si="268">IF(AB940&gt;=91,"A1",IF(AB940&gt;=81,"A2", IF(AB940&gt;=71,"B1",IF(AB940&gt;=61,"B2", IF(AB940&gt;=51,"C1",IF(AB940&gt;=41,"C2",IF(AB940&gt;=33,"D",IF(AB940&gt;=21,"E1",IF(AB940&gt;=20,"E2")))))))))</f>
        <v>B2</v>
      </c>
      <c r="AD940" s="124">
        <v>8</v>
      </c>
      <c r="AE940" s="130"/>
      <c r="AF940" s="19"/>
      <c r="AG940" s="30"/>
    </row>
    <row r="941" spans="1:33">
      <c r="A941" s="28"/>
      <c r="B941" s="17"/>
      <c r="C941" s="6"/>
      <c r="D941" s="35" t="s">
        <v>16</v>
      </c>
      <c r="E941" s="94"/>
      <c r="F941" s="78">
        <v>9</v>
      </c>
      <c r="G941" s="78" t="s">
        <v>36</v>
      </c>
      <c r="H941" s="78">
        <v>6.4</v>
      </c>
      <c r="I941" s="78" t="s">
        <v>38</v>
      </c>
      <c r="J941" s="78">
        <v>13.8</v>
      </c>
      <c r="K941" s="78" t="s">
        <v>41</v>
      </c>
      <c r="L941" s="122">
        <f>SUM(F941:H941:J941)</f>
        <v>29.200000000000003</v>
      </c>
      <c r="M941" s="78" t="s">
        <v>41</v>
      </c>
      <c r="N941" s="98"/>
      <c r="O941" s="78">
        <v>9.1999999999999993</v>
      </c>
      <c r="P941" s="78" t="s">
        <v>35</v>
      </c>
      <c r="Q941" s="78">
        <v>7.6</v>
      </c>
      <c r="R941" s="78" t="s">
        <v>37</v>
      </c>
      <c r="S941" s="123">
        <v>23.7</v>
      </c>
      <c r="T941" s="78" t="str">
        <f t="shared" si="261"/>
        <v>B1</v>
      </c>
      <c r="U941" s="78">
        <f t="shared" si="262"/>
        <v>40.5</v>
      </c>
      <c r="V941" s="78" t="str">
        <f t="shared" si="263"/>
        <v>A2</v>
      </c>
      <c r="W941" s="98"/>
      <c r="X941" s="78">
        <f t="shared" si="260"/>
        <v>32.200000000000003</v>
      </c>
      <c r="Y941" s="78" t="str">
        <f t="shared" si="264"/>
        <v>B1</v>
      </c>
      <c r="Z941" s="78">
        <f t="shared" si="265"/>
        <v>37.5</v>
      </c>
      <c r="AA941" s="78" t="str">
        <f t="shared" si="266"/>
        <v>B2</v>
      </c>
      <c r="AB941" s="57">
        <f t="shared" si="267"/>
        <v>69.7</v>
      </c>
      <c r="AC941" s="78" t="str">
        <f t="shared" si="268"/>
        <v>B2</v>
      </c>
      <c r="AD941" s="124">
        <v>7</v>
      </c>
      <c r="AE941" s="130"/>
      <c r="AF941" s="19"/>
      <c r="AG941" s="30"/>
    </row>
    <row r="942" spans="1:33">
      <c r="A942" s="28"/>
      <c r="B942" s="17"/>
      <c r="C942" s="6"/>
      <c r="D942" s="35" t="s">
        <v>45</v>
      </c>
      <c r="E942" s="94"/>
      <c r="F942" s="78">
        <v>7.6</v>
      </c>
      <c r="G942" s="78" t="s">
        <v>37</v>
      </c>
      <c r="H942" s="78">
        <v>5.4</v>
      </c>
      <c r="I942" s="78" t="s">
        <v>39</v>
      </c>
      <c r="J942" s="78">
        <v>14.4</v>
      </c>
      <c r="K942" s="78" t="s">
        <v>41</v>
      </c>
      <c r="L942" s="122">
        <f>SUM(F942:H942:J942)</f>
        <v>27.4</v>
      </c>
      <c r="M942" s="78" t="s">
        <v>41</v>
      </c>
      <c r="N942" s="98"/>
      <c r="O942" s="78">
        <v>8</v>
      </c>
      <c r="P942" s="78" t="s">
        <v>37</v>
      </c>
      <c r="Q942" s="78">
        <v>7.2</v>
      </c>
      <c r="R942" s="78" t="s">
        <v>37</v>
      </c>
      <c r="S942" s="123">
        <v>19.2</v>
      </c>
      <c r="T942" s="78" t="str">
        <f t="shared" si="261"/>
        <v>B2</v>
      </c>
      <c r="U942" s="78">
        <f t="shared" si="262"/>
        <v>34.4</v>
      </c>
      <c r="V942" s="78" t="str">
        <f t="shared" si="263"/>
        <v>B2</v>
      </c>
      <c r="W942" s="98"/>
      <c r="X942" s="78">
        <f t="shared" si="260"/>
        <v>28.2</v>
      </c>
      <c r="Y942" s="78" t="str">
        <f t="shared" si="264"/>
        <v>B2</v>
      </c>
      <c r="Z942" s="78">
        <f t="shared" si="265"/>
        <v>33.6</v>
      </c>
      <c r="AA942" s="78" t="str">
        <f t="shared" si="266"/>
        <v>C1</v>
      </c>
      <c r="AB942" s="57">
        <f t="shared" si="267"/>
        <v>61.8</v>
      </c>
      <c r="AC942" s="78" t="str">
        <f t="shared" si="268"/>
        <v>B2</v>
      </c>
      <c r="AD942" s="124">
        <v>7</v>
      </c>
      <c r="AE942" s="130"/>
      <c r="AF942" s="19"/>
      <c r="AG942" s="30"/>
    </row>
    <row r="943" spans="1:33">
      <c r="A943" s="28"/>
      <c r="B943" s="17"/>
      <c r="C943" s="6"/>
      <c r="D943" s="35" t="s">
        <v>33</v>
      </c>
      <c r="E943" s="94"/>
      <c r="F943" s="78"/>
      <c r="G943" s="78"/>
      <c r="H943" s="78"/>
      <c r="I943" s="78"/>
      <c r="J943" s="78">
        <v>25.8</v>
      </c>
      <c r="K943" s="78" t="s">
        <v>36</v>
      </c>
      <c r="L943" s="122">
        <f>SUM(F943:H943:J943)</f>
        <v>25.8</v>
      </c>
      <c r="M943" s="78"/>
      <c r="N943" s="98"/>
      <c r="O943" s="78"/>
      <c r="P943" s="78"/>
      <c r="Q943" s="78"/>
      <c r="R943" s="78"/>
      <c r="S943" s="123">
        <v>27</v>
      </c>
      <c r="T943" s="78" t="str">
        <f t="shared" si="261"/>
        <v>A2</v>
      </c>
      <c r="U943" s="78">
        <f t="shared" si="262"/>
        <v>27</v>
      </c>
      <c r="V943" s="78" t="str">
        <f t="shared" si="263"/>
        <v>C1</v>
      </c>
      <c r="W943" s="98"/>
      <c r="X943" s="78">
        <f t="shared" si="260"/>
        <v>0</v>
      </c>
      <c r="Y943" s="78" t="b">
        <f t="shared" si="264"/>
        <v>0</v>
      </c>
      <c r="Z943" s="78">
        <f t="shared" si="265"/>
        <v>52.8</v>
      </c>
      <c r="AA943" s="78" t="str">
        <f t="shared" si="266"/>
        <v>A2</v>
      </c>
      <c r="AB943" s="57">
        <f t="shared" si="267"/>
        <v>52.8</v>
      </c>
      <c r="AC943" s="78" t="str">
        <f t="shared" si="268"/>
        <v>C1</v>
      </c>
      <c r="AD943" s="124"/>
      <c r="AE943" s="130"/>
      <c r="AF943" s="19"/>
      <c r="AG943" s="30"/>
    </row>
    <row r="944" spans="1:33">
      <c r="A944" s="28"/>
      <c r="B944" s="17"/>
      <c r="C944" s="6"/>
      <c r="D944" s="35" t="s">
        <v>18</v>
      </c>
      <c r="E944" s="94"/>
      <c r="F944" s="78">
        <v>7.8</v>
      </c>
      <c r="G944" s="78" t="s">
        <v>37</v>
      </c>
      <c r="H944" s="78">
        <v>4.8</v>
      </c>
      <c r="I944" s="78" t="s">
        <v>41</v>
      </c>
      <c r="J944" s="78">
        <v>24.6</v>
      </c>
      <c r="K944" s="78" t="s">
        <v>36</v>
      </c>
      <c r="L944" s="122">
        <f>SUM(F944:H944:J944)</f>
        <v>37.200000000000003</v>
      </c>
      <c r="M944" s="78" t="s">
        <v>38</v>
      </c>
      <c r="N944" s="98"/>
      <c r="O944" s="123">
        <v>7.6</v>
      </c>
      <c r="P944" s="123" t="s">
        <v>37</v>
      </c>
      <c r="Q944" s="123">
        <v>6.8</v>
      </c>
      <c r="R944" s="123" t="s">
        <v>38</v>
      </c>
      <c r="S944" s="123">
        <v>21</v>
      </c>
      <c r="T944" s="78" t="str">
        <f t="shared" si="261"/>
        <v>B2</v>
      </c>
      <c r="U944" s="78">
        <f t="shared" si="262"/>
        <v>35.4</v>
      </c>
      <c r="V944" s="78" t="str">
        <f t="shared" si="263"/>
        <v>B2</v>
      </c>
      <c r="W944" s="98"/>
      <c r="X944" s="78">
        <f t="shared" si="260"/>
        <v>27</v>
      </c>
      <c r="Y944" s="78" t="str">
        <f t="shared" si="264"/>
        <v>B2</v>
      </c>
      <c r="Z944" s="78">
        <f t="shared" si="265"/>
        <v>45.6</v>
      </c>
      <c r="AA944" s="78" t="str">
        <f t="shared" si="266"/>
        <v>B1</v>
      </c>
      <c r="AB944" s="57">
        <f t="shared" si="267"/>
        <v>72.599999999999994</v>
      </c>
      <c r="AC944" s="78" t="str">
        <f t="shared" si="268"/>
        <v>B1</v>
      </c>
      <c r="AD944" s="124">
        <v>8</v>
      </c>
      <c r="AE944" s="130"/>
      <c r="AF944" s="19"/>
      <c r="AG944" s="30"/>
    </row>
    <row r="945" spans="1:33">
      <c r="A945" s="28"/>
      <c r="B945" s="17"/>
      <c r="C945" s="6"/>
      <c r="D945" s="35" t="s">
        <v>19</v>
      </c>
      <c r="E945" s="94"/>
      <c r="F945" s="1"/>
      <c r="G945" s="78"/>
      <c r="H945" s="78"/>
      <c r="I945" s="78"/>
      <c r="J945" s="78">
        <v>10.8</v>
      </c>
      <c r="K945" s="78" t="s">
        <v>40</v>
      </c>
      <c r="L945" s="122">
        <f>SUM(F945:H945:J945)</f>
        <v>10.8</v>
      </c>
      <c r="M945" s="78"/>
      <c r="N945" s="98"/>
      <c r="O945" s="123"/>
      <c r="P945" s="123"/>
      <c r="Q945" s="1"/>
      <c r="R945" s="1"/>
      <c r="S945" s="123">
        <v>30</v>
      </c>
      <c r="T945" s="78" t="str">
        <f t="shared" si="261"/>
        <v>A1</v>
      </c>
      <c r="U945" s="78">
        <f t="shared" si="262"/>
        <v>30</v>
      </c>
      <c r="V945" s="78" t="str">
        <f t="shared" si="263"/>
        <v>C1</v>
      </c>
      <c r="W945" s="98"/>
      <c r="X945" s="78">
        <f t="shared" si="260"/>
        <v>0</v>
      </c>
      <c r="Y945" s="78" t="b">
        <f t="shared" si="264"/>
        <v>0</v>
      </c>
      <c r="Z945" s="78">
        <f t="shared" si="265"/>
        <v>40.799999999999997</v>
      </c>
      <c r="AA945" s="78" t="str">
        <f t="shared" si="266"/>
        <v>B2</v>
      </c>
      <c r="AB945" s="57">
        <f t="shared" si="267"/>
        <v>40.799999999999997</v>
      </c>
      <c r="AC945" s="78" t="str">
        <f t="shared" si="268"/>
        <v>D</v>
      </c>
      <c r="AD945" s="124"/>
      <c r="AE945" s="130"/>
      <c r="AF945" s="19"/>
      <c r="AG945" s="30"/>
    </row>
    <row r="946" spans="1:33">
      <c r="A946" s="28"/>
      <c r="B946" s="17"/>
      <c r="C946" s="6"/>
      <c r="D946" s="35" t="s">
        <v>117</v>
      </c>
      <c r="E946" s="94"/>
      <c r="F946" s="1"/>
      <c r="G946" s="78"/>
      <c r="H946" s="78"/>
      <c r="I946" s="78"/>
      <c r="J946" s="78">
        <v>17.399999999999999</v>
      </c>
      <c r="K946" s="78" t="s">
        <v>39</v>
      </c>
      <c r="L946" s="122">
        <f>SUM(F946:H946:J946)</f>
        <v>17.399999999999999</v>
      </c>
      <c r="M946" s="78"/>
      <c r="N946" s="98"/>
      <c r="O946" s="123"/>
      <c r="P946" s="123"/>
      <c r="Q946" s="1"/>
      <c r="R946" s="1"/>
      <c r="S946" s="123">
        <v>25.2</v>
      </c>
      <c r="T946" s="78" t="str">
        <f t="shared" si="261"/>
        <v>A2</v>
      </c>
      <c r="U946" s="78">
        <f t="shared" si="262"/>
        <v>25.2</v>
      </c>
      <c r="V946" s="78" t="str">
        <f t="shared" si="263"/>
        <v>C2</v>
      </c>
      <c r="W946" s="98"/>
      <c r="X946" s="78">
        <f t="shared" si="260"/>
        <v>0</v>
      </c>
      <c r="Y946" s="78" t="b">
        <f t="shared" si="264"/>
        <v>0</v>
      </c>
      <c r="Z946" s="78">
        <f t="shared" si="265"/>
        <v>42.599999999999994</v>
      </c>
      <c r="AA946" s="78" t="str">
        <f t="shared" si="266"/>
        <v>B1</v>
      </c>
      <c r="AB946" s="57">
        <f t="shared" si="267"/>
        <v>42.599999999999994</v>
      </c>
      <c r="AC946" s="78" t="str">
        <f t="shared" si="268"/>
        <v>C2</v>
      </c>
      <c r="AD946" s="124"/>
      <c r="AE946" s="130"/>
      <c r="AF946" s="19"/>
      <c r="AG946" s="30"/>
    </row>
    <row r="947" spans="1:33">
      <c r="A947" s="28"/>
      <c r="B947" s="17"/>
      <c r="C947" s="6"/>
      <c r="D947" s="35"/>
      <c r="E947" s="94"/>
      <c r="F947" s="1"/>
      <c r="G947" s="78"/>
      <c r="H947" s="78"/>
      <c r="I947" s="78"/>
      <c r="J947" s="78"/>
      <c r="K947" s="78"/>
      <c r="L947" s="78"/>
      <c r="M947" s="78"/>
      <c r="N947" s="98"/>
      <c r="O947" s="123"/>
      <c r="P947" s="1"/>
      <c r="Q947" s="1"/>
      <c r="R947" s="1"/>
      <c r="S947" s="123"/>
      <c r="T947" s="1"/>
      <c r="U947" s="1"/>
      <c r="V947" s="1"/>
      <c r="W947" s="98"/>
      <c r="X947" s="1"/>
      <c r="Y947" s="1"/>
      <c r="Z947" s="1"/>
      <c r="AA947" s="1"/>
      <c r="AB947" s="1"/>
      <c r="AC947" s="1"/>
      <c r="AD947" s="124"/>
      <c r="AE947" s="130"/>
      <c r="AF947" s="19"/>
      <c r="AG947" s="30"/>
    </row>
    <row r="948" spans="1:33">
      <c r="A948" s="28"/>
      <c r="B948" s="17"/>
      <c r="C948" s="6"/>
      <c r="D948" s="104" t="s">
        <v>20</v>
      </c>
      <c r="E948" s="94"/>
      <c r="F948" s="126" t="s">
        <v>173</v>
      </c>
      <c r="G948" s="127"/>
      <c r="H948" s="110"/>
      <c r="I948" s="110"/>
      <c r="J948" s="110"/>
      <c r="K948" s="110"/>
      <c r="L948" s="110"/>
      <c r="M948" s="110"/>
      <c r="N948" s="98"/>
      <c r="O948" s="126" t="s">
        <v>137</v>
      </c>
      <c r="P948" s="127"/>
      <c r="Q948" s="110"/>
      <c r="R948" s="110"/>
      <c r="S948" s="110"/>
      <c r="T948" s="110"/>
      <c r="U948" s="110"/>
      <c r="V948" s="110"/>
      <c r="W948" s="98"/>
      <c r="X948" s="110"/>
      <c r="Y948" s="110"/>
      <c r="Z948" s="110"/>
      <c r="AA948" s="110"/>
      <c r="AB948" s="110"/>
      <c r="AC948" s="110"/>
      <c r="AD948" s="116"/>
      <c r="AE948" s="5"/>
      <c r="AF948" s="19"/>
      <c r="AG948" s="30"/>
    </row>
    <row r="949" spans="1:33" ht="15.75" thickBot="1">
      <c r="A949" s="28"/>
      <c r="B949" s="17"/>
      <c r="C949" s="6"/>
      <c r="D949" s="105"/>
      <c r="E949" s="95"/>
      <c r="F949" s="128"/>
      <c r="G949" s="129"/>
      <c r="H949" s="111"/>
      <c r="I949" s="111"/>
      <c r="J949" s="111"/>
      <c r="K949" s="111"/>
      <c r="L949" s="111"/>
      <c r="M949" s="111"/>
      <c r="N949" s="99"/>
      <c r="O949" s="128"/>
      <c r="P949" s="129"/>
      <c r="Q949" s="111"/>
      <c r="R949" s="111"/>
      <c r="S949" s="111"/>
      <c r="T949" s="111"/>
      <c r="U949" s="111"/>
      <c r="V949" s="111"/>
      <c r="W949" s="99"/>
      <c r="X949" s="111"/>
      <c r="Y949" s="111"/>
      <c r="Z949" s="111"/>
      <c r="AA949" s="111"/>
      <c r="AB949" s="111"/>
      <c r="AC949" s="111"/>
      <c r="AD949" s="117"/>
      <c r="AE949" s="5"/>
      <c r="AF949" s="19"/>
      <c r="AG949" s="30"/>
    </row>
    <row r="950" spans="1:33" ht="15.75" thickBot="1">
      <c r="A950" s="28"/>
      <c r="B950" s="17"/>
      <c r="C950" s="7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12"/>
      <c r="AF950" s="19"/>
      <c r="AG950" s="30"/>
    </row>
    <row r="951" spans="1:33">
      <c r="A951" s="28"/>
      <c r="B951" s="17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  <c r="AD951" s="18"/>
      <c r="AE951" s="18"/>
      <c r="AF951" s="19"/>
      <c r="AG951" s="30"/>
    </row>
    <row r="952" spans="1:33">
      <c r="A952" s="28"/>
      <c r="B952" s="17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  <c r="AD952" s="18"/>
      <c r="AE952" s="18"/>
      <c r="AF952" s="19"/>
      <c r="AG952" s="30"/>
    </row>
    <row r="953" spans="1:33">
      <c r="A953" s="28"/>
      <c r="B953" s="17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79" t="s">
        <v>30</v>
      </c>
      <c r="S953" s="79"/>
      <c r="T953" s="79"/>
      <c r="U953" s="79"/>
      <c r="V953" s="79"/>
      <c r="W953" s="18"/>
      <c r="X953" s="18"/>
      <c r="Y953" s="18"/>
      <c r="Z953" s="18"/>
      <c r="AA953" s="79" t="s">
        <v>31</v>
      </c>
      <c r="AB953" s="79"/>
      <c r="AC953" s="79"/>
      <c r="AD953" s="79"/>
      <c r="AE953" s="18"/>
      <c r="AF953" s="19"/>
      <c r="AG953" s="30"/>
    </row>
    <row r="954" spans="1:33">
      <c r="A954" s="28"/>
      <c r="B954" s="17"/>
      <c r="C954" s="18"/>
      <c r="D954" s="82" t="s">
        <v>26</v>
      </c>
      <c r="E954" s="82"/>
      <c r="F954" s="82"/>
      <c r="G954" s="82"/>
      <c r="H954" s="18"/>
      <c r="I954" s="82" t="s">
        <v>26</v>
      </c>
      <c r="J954" s="82"/>
      <c r="K954" s="82"/>
      <c r="L954" s="82"/>
      <c r="M954" s="82"/>
      <c r="N954" s="18"/>
      <c r="O954" s="18"/>
      <c r="P954" s="18"/>
      <c r="Q954" s="18"/>
      <c r="R954" s="82" t="s">
        <v>27</v>
      </c>
      <c r="S954" s="82"/>
      <c r="T954" s="82"/>
      <c r="U954" s="82"/>
      <c r="V954" s="82"/>
      <c r="W954" s="18"/>
      <c r="X954" s="18"/>
      <c r="Y954" s="18"/>
      <c r="Z954" s="83" t="s">
        <v>27</v>
      </c>
      <c r="AA954" s="83"/>
      <c r="AB954" s="83"/>
      <c r="AC954" s="83"/>
      <c r="AD954" s="18"/>
      <c r="AE954" s="18"/>
      <c r="AF954" s="19"/>
      <c r="AG954" s="30"/>
    </row>
    <row r="955" spans="1:33">
      <c r="A955" s="28"/>
      <c r="B955" s="17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  <c r="AD955" s="18"/>
      <c r="AE955" s="18"/>
      <c r="AF955" s="19"/>
      <c r="AG955" s="30"/>
    </row>
    <row r="956" spans="1:33">
      <c r="A956" s="28"/>
      <c r="B956" s="17"/>
      <c r="C956" s="18"/>
      <c r="D956" s="22" t="s">
        <v>29</v>
      </c>
      <c r="E956" s="22"/>
      <c r="F956" s="22"/>
      <c r="G956" s="22"/>
      <c r="H956" s="22"/>
      <c r="I956" s="80" t="s">
        <v>24</v>
      </c>
      <c r="J956" s="80"/>
      <c r="K956" s="80"/>
      <c r="L956" s="80"/>
      <c r="M956" s="80"/>
      <c r="N956" s="80"/>
      <c r="O956" s="80"/>
      <c r="P956" s="22"/>
      <c r="Q956" s="22"/>
      <c r="R956" s="79" t="s">
        <v>23</v>
      </c>
      <c r="S956" s="79"/>
      <c r="T956" s="79"/>
      <c r="U956" s="79"/>
      <c r="V956" s="79"/>
      <c r="W956" s="79"/>
      <c r="X956" s="22"/>
      <c r="Y956" s="79" t="s">
        <v>25</v>
      </c>
      <c r="Z956" s="79"/>
      <c r="AA956" s="79"/>
      <c r="AB956" s="79"/>
      <c r="AC956" s="79"/>
      <c r="AD956" s="79"/>
      <c r="AE956" s="18"/>
      <c r="AF956" s="19"/>
      <c r="AG956" s="30"/>
    </row>
    <row r="957" spans="1:33" ht="15.75" thickBot="1">
      <c r="A957" s="28"/>
      <c r="B957" s="23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  <c r="AA957" s="24"/>
      <c r="AB957" s="24"/>
      <c r="AC957" s="24"/>
      <c r="AD957" s="24"/>
      <c r="AE957" s="24"/>
      <c r="AF957" s="25"/>
      <c r="AG957" s="30"/>
    </row>
    <row r="958" spans="1:33" ht="15.75" thickBot="1">
      <c r="A958" s="84"/>
      <c r="B958" s="85"/>
      <c r="C958" s="85"/>
      <c r="D958" s="85"/>
      <c r="E958" s="85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  <c r="T958" s="85"/>
      <c r="U958" s="85"/>
      <c r="V958" s="85"/>
      <c r="W958" s="85"/>
      <c r="X958" s="85"/>
      <c r="Y958" s="85"/>
      <c r="Z958" s="85"/>
      <c r="AA958" s="85"/>
      <c r="AB958" s="85"/>
      <c r="AC958" s="85"/>
      <c r="AD958" s="85"/>
      <c r="AE958" s="85"/>
      <c r="AF958" s="85"/>
      <c r="AG958" s="86"/>
    </row>
    <row r="964" spans="1:33" ht="15.75" thickBot="1"/>
    <row r="965" spans="1:33" ht="15.75" thickBot="1">
      <c r="A965" s="27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6"/>
      <c r="AE965" s="26"/>
      <c r="AF965" s="26"/>
      <c r="AG965" s="29"/>
    </row>
    <row r="966" spans="1:33" ht="24">
      <c r="A966" s="28"/>
      <c r="B966" s="14"/>
      <c r="C966" s="15"/>
      <c r="D966" s="87" t="s">
        <v>0</v>
      </c>
      <c r="E966" s="87"/>
      <c r="F966" s="87"/>
      <c r="G966" s="87"/>
      <c r="H966" s="87"/>
      <c r="I966" s="87"/>
      <c r="J966" s="87"/>
      <c r="K966" s="87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87"/>
      <c r="AC966" s="87"/>
      <c r="AD966" s="87"/>
      <c r="AE966" s="15"/>
      <c r="AF966" s="16"/>
      <c r="AG966" s="30"/>
    </row>
    <row r="967" spans="1:33" ht="22.5">
      <c r="A967" s="28"/>
      <c r="B967" s="17"/>
      <c r="C967" s="18"/>
      <c r="D967" s="88" t="s">
        <v>28</v>
      </c>
      <c r="E967" s="88"/>
      <c r="F967" s="88"/>
      <c r="G967" s="88"/>
      <c r="H967" s="88"/>
      <c r="I967" s="88"/>
      <c r="J967" s="88"/>
      <c r="K967" s="88"/>
      <c r="L967" s="88"/>
      <c r="M967" s="88"/>
      <c r="N967" s="88"/>
      <c r="O967" s="88"/>
      <c r="P967" s="88"/>
      <c r="Q967" s="88"/>
      <c r="R967" s="88"/>
      <c r="S967" s="88"/>
      <c r="T967" s="88"/>
      <c r="U967" s="88"/>
      <c r="V967" s="88"/>
      <c r="W967" s="88"/>
      <c r="X967" s="88"/>
      <c r="Y967" s="88"/>
      <c r="Z967" s="88"/>
      <c r="AA967" s="88"/>
      <c r="AB967" s="88"/>
      <c r="AC967" s="88"/>
      <c r="AD967" s="88"/>
      <c r="AE967" s="18"/>
      <c r="AF967" s="19"/>
      <c r="AG967" s="30"/>
    </row>
    <row r="968" spans="1:33" ht="15.75">
      <c r="A968" s="28"/>
      <c r="B968" s="17"/>
      <c r="C968" s="18"/>
      <c r="D968" s="89" t="s">
        <v>186</v>
      </c>
      <c r="E968" s="89"/>
      <c r="F968" s="89"/>
      <c r="G968" s="89"/>
      <c r="H968" s="89"/>
      <c r="I968" s="89"/>
      <c r="J968" s="89"/>
      <c r="K968" s="89"/>
      <c r="L968" s="89"/>
      <c r="M968" s="89"/>
      <c r="N968" s="89"/>
      <c r="O968" s="89"/>
      <c r="P968" s="89"/>
      <c r="Q968" s="89"/>
      <c r="R968" s="89"/>
      <c r="S968" s="89"/>
      <c r="T968" s="89"/>
      <c r="U968" s="89"/>
      <c r="V968" s="89"/>
      <c r="W968" s="89"/>
      <c r="X968" s="89"/>
      <c r="Y968" s="89"/>
      <c r="Z968" s="89"/>
      <c r="AA968" s="89"/>
      <c r="AB968" s="89"/>
      <c r="AC968" s="89"/>
      <c r="AD968" s="89"/>
      <c r="AE968" s="18"/>
      <c r="AF968" s="19"/>
      <c r="AG968" s="30"/>
    </row>
    <row r="969" spans="1:33">
      <c r="A969" s="28"/>
      <c r="B969" s="17"/>
      <c r="C969" s="18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  <c r="AA969" s="76"/>
      <c r="AB969" s="76"/>
      <c r="AC969" s="76"/>
      <c r="AD969" s="76"/>
      <c r="AE969" s="18"/>
      <c r="AF969" s="19"/>
      <c r="AG969" s="30"/>
    </row>
    <row r="970" spans="1:33" ht="15.75">
      <c r="A970" s="28"/>
      <c r="B970" s="17"/>
      <c r="C970" s="18"/>
      <c r="D970" s="89" t="s">
        <v>52</v>
      </c>
      <c r="E970" s="89"/>
      <c r="F970" s="89"/>
      <c r="G970" s="89"/>
      <c r="H970" s="89"/>
      <c r="I970" s="89"/>
      <c r="J970" s="89"/>
      <c r="K970" s="89"/>
      <c r="L970" s="89"/>
      <c r="M970" s="89"/>
      <c r="N970" s="89"/>
      <c r="O970" s="89"/>
      <c r="P970" s="89"/>
      <c r="Q970" s="89"/>
      <c r="R970" s="89"/>
      <c r="S970" s="89"/>
      <c r="T970" s="89"/>
      <c r="U970" s="89"/>
      <c r="V970" s="89"/>
      <c r="W970" s="89"/>
      <c r="X970" s="89"/>
      <c r="Y970" s="89"/>
      <c r="Z970" s="89"/>
      <c r="AA970" s="89"/>
      <c r="AB970" s="89"/>
      <c r="AC970" s="89"/>
      <c r="AD970" s="89"/>
      <c r="AE970" s="18"/>
      <c r="AF970" s="19"/>
      <c r="AG970" s="30"/>
    </row>
    <row r="971" spans="1:33">
      <c r="A971" s="28"/>
      <c r="B971" s="17"/>
      <c r="C971" s="18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  <c r="AA971" s="76"/>
      <c r="AB971" s="76"/>
      <c r="AC971" s="76"/>
      <c r="AD971" s="76"/>
      <c r="AE971" s="18"/>
      <c r="AF971" s="19"/>
      <c r="AG971" s="30"/>
    </row>
    <row r="972" spans="1:33" ht="15.75">
      <c r="A972" s="28"/>
      <c r="B972" s="17"/>
      <c r="C972" s="18"/>
      <c r="D972" s="89" t="s">
        <v>51</v>
      </c>
      <c r="E972" s="89"/>
      <c r="F972" s="89"/>
      <c r="G972" s="89"/>
      <c r="H972" s="89"/>
      <c r="I972" s="89"/>
      <c r="J972" s="89"/>
      <c r="K972" s="89"/>
      <c r="L972" s="89"/>
      <c r="M972" s="89"/>
      <c r="N972" s="89"/>
      <c r="O972" s="89"/>
      <c r="P972" s="89"/>
      <c r="Q972" s="89"/>
      <c r="R972" s="89"/>
      <c r="S972" s="89"/>
      <c r="T972" s="89"/>
      <c r="U972" s="89"/>
      <c r="V972" s="89"/>
      <c r="W972" s="89"/>
      <c r="X972" s="89"/>
      <c r="Y972" s="89"/>
      <c r="Z972" s="89"/>
      <c r="AA972" s="89"/>
      <c r="AB972" s="89"/>
      <c r="AC972" s="89"/>
      <c r="AD972" s="89"/>
      <c r="AE972" s="18"/>
      <c r="AF972" s="19"/>
      <c r="AG972" s="30"/>
    </row>
    <row r="973" spans="1:33" ht="16.5" thickBot="1">
      <c r="A973" s="28"/>
      <c r="B973" s="17"/>
      <c r="C973" s="18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  <c r="AA973" s="77"/>
      <c r="AB973" s="77"/>
      <c r="AC973" s="77"/>
      <c r="AD973" s="77"/>
      <c r="AE973" s="18"/>
      <c r="AF973" s="19"/>
      <c r="AG973" s="30"/>
    </row>
    <row r="974" spans="1:33" ht="15.75" thickBot="1">
      <c r="A974" s="28"/>
      <c r="B974" s="17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1"/>
      <c r="AF974" s="19"/>
      <c r="AG974" s="30"/>
    </row>
    <row r="975" spans="1:33">
      <c r="A975" s="28"/>
      <c r="B975" s="17"/>
      <c r="C975" s="6"/>
      <c r="D975" s="90" t="s">
        <v>1</v>
      </c>
      <c r="E975" s="93"/>
      <c r="F975" s="96" t="s">
        <v>22</v>
      </c>
      <c r="G975" s="96"/>
      <c r="H975" s="96"/>
      <c r="I975" s="96"/>
      <c r="J975" s="96"/>
      <c r="K975" s="96"/>
      <c r="L975" s="96"/>
      <c r="M975" s="96"/>
      <c r="N975" s="97"/>
      <c r="O975" s="96" t="s">
        <v>2</v>
      </c>
      <c r="P975" s="96"/>
      <c r="Q975" s="96"/>
      <c r="R975" s="96"/>
      <c r="S975" s="96"/>
      <c r="T975" s="96"/>
      <c r="U975" s="96"/>
      <c r="V975" s="96"/>
      <c r="W975" s="97"/>
      <c r="X975" s="96" t="s">
        <v>3</v>
      </c>
      <c r="Y975" s="96"/>
      <c r="Z975" s="96"/>
      <c r="AA975" s="96"/>
      <c r="AB975" s="96"/>
      <c r="AC975" s="96"/>
      <c r="AD975" s="100"/>
      <c r="AE975" s="5"/>
      <c r="AF975" s="19"/>
      <c r="AG975" s="30"/>
    </row>
    <row r="976" spans="1:33">
      <c r="A976" s="28"/>
      <c r="B976" s="17"/>
      <c r="C976" s="6"/>
      <c r="D976" s="91"/>
      <c r="E976" s="94"/>
      <c r="F976" s="101" t="s">
        <v>4</v>
      </c>
      <c r="G976" s="101"/>
      <c r="H976" s="101" t="s">
        <v>5</v>
      </c>
      <c r="I976" s="101"/>
      <c r="J976" s="101" t="s">
        <v>32</v>
      </c>
      <c r="K976" s="101"/>
      <c r="L976" s="101" t="s">
        <v>7</v>
      </c>
      <c r="M976" s="101"/>
      <c r="N976" s="98"/>
      <c r="O976" s="101" t="s">
        <v>8</v>
      </c>
      <c r="P976" s="101"/>
      <c r="Q976" s="101" t="s">
        <v>9</v>
      </c>
      <c r="R976" s="101"/>
      <c r="S976" s="101" t="s">
        <v>10</v>
      </c>
      <c r="T976" s="101"/>
      <c r="U976" s="101" t="s">
        <v>7</v>
      </c>
      <c r="V976" s="101"/>
      <c r="W976" s="98"/>
      <c r="X976" s="101" t="s">
        <v>11</v>
      </c>
      <c r="Y976" s="101"/>
      <c r="Z976" s="101" t="s">
        <v>6</v>
      </c>
      <c r="AA976" s="101"/>
      <c r="AB976" s="101" t="s">
        <v>12</v>
      </c>
      <c r="AC976" s="101"/>
      <c r="AD976" s="102" t="s">
        <v>21</v>
      </c>
      <c r="AE976" s="5"/>
      <c r="AF976" s="19"/>
      <c r="AG976" s="30"/>
    </row>
    <row r="977" spans="1:33">
      <c r="A977" s="28"/>
      <c r="B977" s="17"/>
      <c r="C977" s="6"/>
      <c r="D977" s="92"/>
      <c r="E977" s="94"/>
      <c r="F977" s="2">
        <v>0.1</v>
      </c>
      <c r="G977" s="78" t="s">
        <v>13</v>
      </c>
      <c r="H977" s="2">
        <v>0.1</v>
      </c>
      <c r="I977" s="78" t="s">
        <v>13</v>
      </c>
      <c r="J977" s="2">
        <v>0.3</v>
      </c>
      <c r="K977" s="78" t="s">
        <v>13</v>
      </c>
      <c r="L977" s="2">
        <v>0.5</v>
      </c>
      <c r="M977" s="78" t="s">
        <v>13</v>
      </c>
      <c r="N977" s="98"/>
      <c r="O977" s="2">
        <v>0.1</v>
      </c>
      <c r="P977" s="78" t="s">
        <v>13</v>
      </c>
      <c r="Q977" s="2">
        <v>0.1</v>
      </c>
      <c r="R977" s="78" t="s">
        <v>13</v>
      </c>
      <c r="S977" s="2">
        <v>0.3</v>
      </c>
      <c r="T977" s="78" t="s">
        <v>13</v>
      </c>
      <c r="U977" s="2">
        <v>0.5</v>
      </c>
      <c r="V977" s="78" t="s">
        <v>13</v>
      </c>
      <c r="W977" s="98"/>
      <c r="X977" s="2">
        <v>0.4</v>
      </c>
      <c r="Y977" s="78" t="s">
        <v>13</v>
      </c>
      <c r="Z977" s="2">
        <v>0.6</v>
      </c>
      <c r="AA977" s="78" t="s">
        <v>13</v>
      </c>
      <c r="AB977" s="2">
        <v>1</v>
      </c>
      <c r="AC977" s="78" t="s">
        <v>13</v>
      </c>
      <c r="AD977" s="103"/>
      <c r="AE977" s="5"/>
      <c r="AF977" s="19"/>
      <c r="AG977" s="30"/>
    </row>
    <row r="978" spans="1:33">
      <c r="A978" s="28"/>
      <c r="B978" s="17"/>
      <c r="C978" s="6"/>
      <c r="D978" s="35" t="s">
        <v>14</v>
      </c>
      <c r="E978" s="94"/>
      <c r="F978" s="78">
        <v>7.4</v>
      </c>
      <c r="G978" s="78" t="s">
        <v>37</v>
      </c>
      <c r="H978" s="78">
        <v>7.6</v>
      </c>
      <c r="I978" s="78" t="s">
        <v>37</v>
      </c>
      <c r="J978" s="78">
        <v>24</v>
      </c>
      <c r="K978" s="78" t="s">
        <v>37</v>
      </c>
      <c r="L978" s="122">
        <f>SUM(F978:H978:J978)</f>
        <v>39</v>
      </c>
      <c r="M978" s="78" t="s">
        <v>37</v>
      </c>
      <c r="N978" s="98"/>
      <c r="O978" s="78">
        <v>9.1999999999999993</v>
      </c>
      <c r="P978" s="78" t="s">
        <v>35</v>
      </c>
      <c r="Q978" s="78">
        <v>9.8000000000000007</v>
      </c>
      <c r="R978" s="78" t="s">
        <v>35</v>
      </c>
      <c r="S978" s="123">
        <v>29.7</v>
      </c>
      <c r="T978" s="78" t="str">
        <f>IF(S978&gt;=27.3,"A1",IF(S978&gt;=24.3,"A2", IF(S978&gt;=21.3,"B1",IF(S978&gt;=18.3,"B2", IF(S978&gt;=15.3,"C1",IF(S978&gt;=12.3,"C2",IF(S978&gt;=9.9,"D",IF(S978&gt;=6.3,"E1",IF(S978&gt;=6.2,"E2")))))))))</f>
        <v>A1</v>
      </c>
      <c r="U978" s="78">
        <f>O978+Q978+S978</f>
        <v>48.7</v>
      </c>
      <c r="V978" s="78" t="str">
        <f>IF(U978&gt;=45.5,"A1",IF(U978&gt;=40.5,"A2", IF(U978&gt;=35.5,"B1",IF(U978&gt;=30.5,"B2", IF(U978&gt;=25.5,"C1",IF(U978&gt;=20.5,"C2",IF(U978&gt;=16.5,"D",IF(U978&gt;=10.5,"E1",IF(U978&gt;=10.4,"E2")))))))))</f>
        <v>A1</v>
      </c>
      <c r="W978" s="98"/>
      <c r="X978" s="78">
        <f t="shared" ref="X978:X985" si="269">SUM(F978,H978,O978,Q978)</f>
        <v>34</v>
      </c>
      <c r="Y978" s="78" t="str">
        <f>IF(X978&gt;=36.4,"A1",IF(X978&gt;=32.4,"A2", IF(X978&gt;=28.4,"B1",IF(X978&gt;=24.4,"B2", IF(X978&gt;=20.4,"C1",IF(X978&gt;=16.4,"C2",IF(X978&gt;=13.2,"D",IF(X978&gt;=8.4,"E1",IF(X978&gt;=8.3,"E2")))))))))</f>
        <v>A2</v>
      </c>
      <c r="Z978" s="78">
        <f>J978+S978</f>
        <v>53.7</v>
      </c>
      <c r="AA978" s="78" t="str">
        <f>IF(Z978&gt;=54.5,"A1",IF(Z978&gt;=48.5,"A2", IF(Z978&gt;=42.5,"B1",IF(Z978&gt;=36.5,"B2", IF(Z978&gt;=30.5,"C1",IF(Z978&gt;=24.5,"C2",IF(Z978&gt;=19.8,"D",IF(Z978&gt;=12.6,"E1",IF(Z978&gt;=12.5,"E2")))))))))</f>
        <v>A2</v>
      </c>
      <c r="AB978" s="57">
        <f>L978+U978</f>
        <v>87.7</v>
      </c>
      <c r="AC978" s="78" t="str">
        <f>IF(AB978&gt;=91,"A1",IF(AB978&gt;=81,"A2", IF(AB978&gt;=71,"B1",IF(AB978&gt;=61,"B2", IF(AB978&gt;=51,"C1",IF(AB978&gt;=41,"C2",IF(AB978&gt;=33,"D",IF(AB978&gt;=21,"E1",IF(AB978&gt;=20,"E2")))))))))</f>
        <v>A2</v>
      </c>
      <c r="AD978" s="124">
        <v>9</v>
      </c>
      <c r="AE978" s="5"/>
      <c r="AF978" s="19"/>
      <c r="AG978" s="30"/>
    </row>
    <row r="979" spans="1:33">
      <c r="A979" s="28"/>
      <c r="B979" s="17"/>
      <c r="C979" s="6"/>
      <c r="D979" s="35" t="s">
        <v>15</v>
      </c>
      <c r="E979" s="94"/>
      <c r="F979" s="78">
        <v>8.8000000000000007</v>
      </c>
      <c r="G979" s="78" t="s">
        <v>36</v>
      </c>
      <c r="H979" s="78">
        <v>9.1</v>
      </c>
      <c r="I979" s="78" t="s">
        <v>35</v>
      </c>
      <c r="J979" s="78">
        <v>26.1</v>
      </c>
      <c r="K979" s="78" t="s">
        <v>36</v>
      </c>
      <c r="L979" s="122">
        <f>SUM(F979:H979:J979)</f>
        <v>44</v>
      </c>
      <c r="M979" s="78" t="s">
        <v>36</v>
      </c>
      <c r="N979" s="98"/>
      <c r="O979" s="78">
        <v>10</v>
      </c>
      <c r="P979" s="78" t="s">
        <v>35</v>
      </c>
      <c r="Q979" s="78">
        <v>9.4</v>
      </c>
      <c r="R979" s="78" t="s">
        <v>35</v>
      </c>
      <c r="S979" s="123">
        <v>29.1</v>
      </c>
      <c r="T979" s="78" t="str">
        <f t="shared" ref="T979:T985" si="270">IF(S979&gt;=27.3,"A1",IF(S979&gt;=24.3,"A2", IF(S979&gt;=21.3,"B1",IF(S979&gt;=18.3,"B2", IF(S979&gt;=15.3,"C1",IF(S979&gt;=12.3,"C2",IF(S979&gt;=9.9,"D",IF(S979&gt;=6.3,"E1",IF(S979&gt;=6.2,"E2")))))))))</f>
        <v>A1</v>
      </c>
      <c r="U979" s="78">
        <f t="shared" ref="U979:U985" si="271">O979+Q979+S979</f>
        <v>48.5</v>
      </c>
      <c r="V979" s="78" t="str">
        <f t="shared" ref="V979:V985" si="272">IF(U979&gt;=45.5,"A1",IF(U979&gt;=40.5,"A2", IF(U979&gt;=35.5,"B1",IF(U979&gt;=30.5,"B2", IF(U979&gt;=25.5,"C1",IF(U979&gt;=20.5,"C2",IF(U979&gt;=16.5,"D",IF(U979&gt;=10.5,"E1",IF(U979&gt;=10.4,"E2")))))))))</f>
        <v>A1</v>
      </c>
      <c r="W979" s="98"/>
      <c r="X979" s="78">
        <f t="shared" si="269"/>
        <v>37.299999999999997</v>
      </c>
      <c r="Y979" s="78" t="str">
        <f t="shared" ref="Y979:Y985" si="273">IF(X979&gt;=36.4,"A1",IF(X979&gt;=32.4,"A2", IF(X979&gt;=28.4,"B1",IF(X979&gt;=24.4,"B2", IF(X979&gt;=20.4,"C1",IF(X979&gt;=16.4,"C2",IF(X979&gt;=13.2,"D",IF(X979&gt;=8.4,"E1",IF(X979&gt;=8.3,"E2")))))))))</f>
        <v>A1</v>
      </c>
      <c r="Z979" s="78">
        <f t="shared" ref="Z979:Z985" si="274">J979+S979</f>
        <v>55.2</v>
      </c>
      <c r="AA979" s="78" t="str">
        <f t="shared" ref="AA979:AA985" si="275">IF(Z979&gt;=54.5,"A1",IF(Z979&gt;=48.5,"A2", IF(Z979&gt;=42.5,"B1",IF(Z979&gt;=36.5,"B2", IF(Z979&gt;=30.5,"C1",IF(Z979&gt;=24.5,"C2",IF(Z979&gt;=19.8,"D",IF(Z979&gt;=12.6,"E1",IF(Z979&gt;=12.5,"E2")))))))))</f>
        <v>A1</v>
      </c>
      <c r="AB979" s="57">
        <f t="shared" ref="AB979:AB985" si="276">L979+U979</f>
        <v>92.5</v>
      </c>
      <c r="AC979" s="78" t="str">
        <f t="shared" ref="AC979:AC985" si="277">IF(AB979&gt;=91,"A1",IF(AB979&gt;=81,"A2", IF(AB979&gt;=71,"B1",IF(AB979&gt;=61,"B2", IF(AB979&gt;=51,"C1",IF(AB979&gt;=41,"C2",IF(AB979&gt;=33,"D",IF(AB979&gt;=21,"E1",IF(AB979&gt;=20,"E2")))))))))</f>
        <v>A1</v>
      </c>
      <c r="AD979" s="124">
        <v>10</v>
      </c>
      <c r="AE979" s="5"/>
      <c r="AF979" s="19"/>
      <c r="AG979" s="30"/>
    </row>
    <row r="980" spans="1:33">
      <c r="A980" s="28"/>
      <c r="B980" s="17"/>
      <c r="C980" s="6"/>
      <c r="D980" s="35" t="s">
        <v>16</v>
      </c>
      <c r="E980" s="94"/>
      <c r="F980" s="78">
        <v>9.8000000000000007</v>
      </c>
      <c r="G980" s="78" t="s">
        <v>35</v>
      </c>
      <c r="H980" s="78">
        <v>8.4</v>
      </c>
      <c r="I980" s="78" t="s">
        <v>36</v>
      </c>
      <c r="J980" s="78">
        <v>28.8</v>
      </c>
      <c r="K980" s="78" t="s">
        <v>35</v>
      </c>
      <c r="L980" s="122">
        <f>SUM(F980:H980:J980)</f>
        <v>47</v>
      </c>
      <c r="M980" s="78" t="s">
        <v>35</v>
      </c>
      <c r="N980" s="98"/>
      <c r="O980" s="78">
        <v>9.6</v>
      </c>
      <c r="P980" s="78" t="s">
        <v>35</v>
      </c>
      <c r="Q980" s="78">
        <v>9.8000000000000007</v>
      </c>
      <c r="R980" s="78" t="s">
        <v>35</v>
      </c>
      <c r="S980" s="123">
        <v>29.7</v>
      </c>
      <c r="T980" s="78" t="str">
        <f t="shared" si="270"/>
        <v>A1</v>
      </c>
      <c r="U980" s="78">
        <f t="shared" si="271"/>
        <v>49.099999999999994</v>
      </c>
      <c r="V980" s="78" t="str">
        <f t="shared" si="272"/>
        <v>A1</v>
      </c>
      <c r="W980" s="98"/>
      <c r="X980" s="78">
        <f t="shared" si="269"/>
        <v>37.600000000000009</v>
      </c>
      <c r="Y980" s="78" t="str">
        <f t="shared" si="273"/>
        <v>A1</v>
      </c>
      <c r="Z980" s="78">
        <f t="shared" si="274"/>
        <v>58.5</v>
      </c>
      <c r="AA980" s="78" t="str">
        <f t="shared" si="275"/>
        <v>A1</v>
      </c>
      <c r="AB980" s="57">
        <f t="shared" si="276"/>
        <v>96.1</v>
      </c>
      <c r="AC980" s="78" t="str">
        <f t="shared" si="277"/>
        <v>A1</v>
      </c>
      <c r="AD980" s="124">
        <v>10</v>
      </c>
      <c r="AE980" s="5"/>
      <c r="AF980" s="19"/>
      <c r="AG980" s="30"/>
    </row>
    <row r="981" spans="1:33">
      <c r="A981" s="28"/>
      <c r="B981" s="17"/>
      <c r="C981" s="6"/>
      <c r="D981" s="35" t="s">
        <v>45</v>
      </c>
      <c r="E981" s="94"/>
      <c r="F981" s="78">
        <v>7</v>
      </c>
      <c r="G981" s="78" t="s">
        <v>38</v>
      </c>
      <c r="H981" s="78">
        <v>8</v>
      </c>
      <c r="I981" s="78" t="s">
        <v>37</v>
      </c>
      <c r="J981" s="78">
        <v>21</v>
      </c>
      <c r="K981" s="78" t="s">
        <v>38</v>
      </c>
      <c r="L981" s="122">
        <f>SUM(F981:H981:J981)</f>
        <v>36</v>
      </c>
      <c r="M981" s="78" t="s">
        <v>37</v>
      </c>
      <c r="N981" s="98"/>
      <c r="O981" s="78">
        <v>9.4</v>
      </c>
      <c r="P981" s="78" t="s">
        <v>35</v>
      </c>
      <c r="Q981" s="78">
        <v>9.6</v>
      </c>
      <c r="R981" s="78" t="s">
        <v>35</v>
      </c>
      <c r="S981" s="123">
        <v>29.1</v>
      </c>
      <c r="T981" s="78" t="str">
        <f t="shared" si="270"/>
        <v>A1</v>
      </c>
      <c r="U981" s="78">
        <f t="shared" si="271"/>
        <v>48.1</v>
      </c>
      <c r="V981" s="78" t="str">
        <f t="shared" si="272"/>
        <v>A1</v>
      </c>
      <c r="W981" s="98"/>
      <c r="X981" s="78">
        <f t="shared" si="269"/>
        <v>34</v>
      </c>
      <c r="Y981" s="78" t="str">
        <f t="shared" si="273"/>
        <v>A2</v>
      </c>
      <c r="Z981" s="78">
        <f t="shared" si="274"/>
        <v>50.1</v>
      </c>
      <c r="AA981" s="78" t="str">
        <f t="shared" si="275"/>
        <v>A2</v>
      </c>
      <c r="AB981" s="57">
        <f t="shared" si="276"/>
        <v>84.1</v>
      </c>
      <c r="AC981" s="78" t="str">
        <f t="shared" si="277"/>
        <v>A2</v>
      </c>
      <c r="AD981" s="124">
        <v>9</v>
      </c>
      <c r="AE981" s="5"/>
      <c r="AF981" s="19"/>
      <c r="AG981" s="30"/>
    </row>
    <row r="982" spans="1:33">
      <c r="A982" s="28"/>
      <c r="B982" s="17"/>
      <c r="C982" s="6"/>
      <c r="D982" s="35" t="s">
        <v>33</v>
      </c>
      <c r="E982" s="94"/>
      <c r="F982" s="78"/>
      <c r="G982" s="78"/>
      <c r="H982" s="78"/>
      <c r="I982" s="78"/>
      <c r="J982" s="78">
        <v>28.2</v>
      </c>
      <c r="K982" s="78" t="s">
        <v>35</v>
      </c>
      <c r="L982" s="122">
        <f>SUM(F982:H982:J982)</f>
        <v>28.2</v>
      </c>
      <c r="M982" s="78"/>
      <c r="N982" s="98"/>
      <c r="O982" s="78"/>
      <c r="P982" s="78"/>
      <c r="Q982" s="78"/>
      <c r="R982" s="78"/>
      <c r="S982" s="123">
        <v>27</v>
      </c>
      <c r="T982" s="78" t="str">
        <f t="shared" si="270"/>
        <v>A2</v>
      </c>
      <c r="U982" s="78">
        <f t="shared" si="271"/>
        <v>27</v>
      </c>
      <c r="V982" s="78" t="str">
        <f t="shared" si="272"/>
        <v>C1</v>
      </c>
      <c r="W982" s="98"/>
      <c r="X982" s="78">
        <f t="shared" si="269"/>
        <v>0</v>
      </c>
      <c r="Y982" s="78" t="b">
        <f t="shared" si="273"/>
        <v>0</v>
      </c>
      <c r="Z982" s="78">
        <f t="shared" si="274"/>
        <v>55.2</v>
      </c>
      <c r="AA982" s="78" t="str">
        <f t="shared" si="275"/>
        <v>A1</v>
      </c>
      <c r="AB982" s="57">
        <f t="shared" si="276"/>
        <v>55.2</v>
      </c>
      <c r="AC982" s="78" t="str">
        <f t="shared" si="277"/>
        <v>C1</v>
      </c>
      <c r="AD982" s="124"/>
      <c r="AE982" s="5"/>
      <c r="AF982" s="19"/>
      <c r="AG982" s="30"/>
    </row>
    <row r="983" spans="1:33">
      <c r="A983" s="28"/>
      <c r="B983" s="17"/>
      <c r="C983" s="6"/>
      <c r="D983" s="35" t="s">
        <v>18</v>
      </c>
      <c r="E983" s="94"/>
      <c r="F983" s="78">
        <v>9.1999999999999993</v>
      </c>
      <c r="G983" s="78" t="s">
        <v>35</v>
      </c>
      <c r="H983" s="78">
        <v>9.8000000000000007</v>
      </c>
      <c r="I983" s="78" t="s">
        <v>35</v>
      </c>
      <c r="J983" s="78">
        <v>29.4</v>
      </c>
      <c r="K983" s="78" t="s">
        <v>35</v>
      </c>
      <c r="L983" s="122">
        <f>SUM(F983:H983:J983)</f>
        <v>48.4</v>
      </c>
      <c r="M983" s="78" t="s">
        <v>35</v>
      </c>
      <c r="N983" s="98"/>
      <c r="O983" s="54">
        <v>9</v>
      </c>
      <c r="P983" s="54" t="s">
        <v>36</v>
      </c>
      <c r="Q983" s="54">
        <v>8.8000000000000007</v>
      </c>
      <c r="R983" s="54" t="s">
        <v>36</v>
      </c>
      <c r="S983" s="123">
        <v>27.9</v>
      </c>
      <c r="T983" s="78" t="str">
        <f t="shared" si="270"/>
        <v>A1</v>
      </c>
      <c r="U983" s="78">
        <f t="shared" si="271"/>
        <v>45.7</v>
      </c>
      <c r="V983" s="78" t="str">
        <f t="shared" si="272"/>
        <v>A1</v>
      </c>
      <c r="W983" s="98"/>
      <c r="X983" s="78">
        <f t="shared" si="269"/>
        <v>36.799999999999997</v>
      </c>
      <c r="Y983" s="78" t="str">
        <f t="shared" si="273"/>
        <v>A1</v>
      </c>
      <c r="Z983" s="78">
        <f t="shared" si="274"/>
        <v>57.3</v>
      </c>
      <c r="AA983" s="78" t="str">
        <f t="shared" si="275"/>
        <v>A1</v>
      </c>
      <c r="AB983" s="57">
        <f t="shared" si="276"/>
        <v>94.1</v>
      </c>
      <c r="AC983" s="78" t="str">
        <f t="shared" si="277"/>
        <v>A1</v>
      </c>
      <c r="AD983" s="124">
        <v>10</v>
      </c>
      <c r="AE983" s="5"/>
      <c r="AF983" s="19"/>
      <c r="AG983" s="30"/>
    </row>
    <row r="984" spans="1:33">
      <c r="A984" s="28"/>
      <c r="B984" s="17"/>
      <c r="C984" s="6"/>
      <c r="D984" s="35" t="s">
        <v>19</v>
      </c>
      <c r="E984" s="94"/>
      <c r="F984" s="78"/>
      <c r="G984" s="78"/>
      <c r="H984" s="78"/>
      <c r="I984" s="78"/>
      <c r="J984" s="78">
        <v>23.4</v>
      </c>
      <c r="K984" s="78" t="s">
        <v>37</v>
      </c>
      <c r="L984" s="122">
        <f>SUM(F984:H984:J984)</f>
        <v>23.4</v>
      </c>
      <c r="M984" s="78"/>
      <c r="N984" s="98"/>
      <c r="O984" s="1"/>
      <c r="P984" s="1"/>
      <c r="Q984" s="1"/>
      <c r="R984" s="1"/>
      <c r="S984" s="123">
        <v>27.6</v>
      </c>
      <c r="T984" s="78" t="str">
        <f t="shared" si="270"/>
        <v>A1</v>
      </c>
      <c r="U984" s="78">
        <f t="shared" si="271"/>
        <v>27.6</v>
      </c>
      <c r="V984" s="78" t="str">
        <f t="shared" si="272"/>
        <v>C1</v>
      </c>
      <c r="W984" s="98"/>
      <c r="X984" s="78">
        <f t="shared" si="269"/>
        <v>0</v>
      </c>
      <c r="Y984" s="78" t="b">
        <f t="shared" si="273"/>
        <v>0</v>
      </c>
      <c r="Z984" s="78">
        <f t="shared" si="274"/>
        <v>51</v>
      </c>
      <c r="AA984" s="78" t="str">
        <f t="shared" si="275"/>
        <v>A2</v>
      </c>
      <c r="AB984" s="57">
        <f t="shared" si="276"/>
        <v>51</v>
      </c>
      <c r="AC984" s="78" t="str">
        <f t="shared" si="277"/>
        <v>C1</v>
      </c>
      <c r="AD984" s="124"/>
      <c r="AE984" s="5"/>
      <c r="AF984" s="19"/>
      <c r="AG984" s="30"/>
    </row>
    <row r="985" spans="1:33">
      <c r="A985" s="28"/>
      <c r="B985" s="17"/>
      <c r="C985" s="6"/>
      <c r="D985" s="35" t="s">
        <v>117</v>
      </c>
      <c r="E985" s="94"/>
      <c r="F985" s="78"/>
      <c r="G985" s="78"/>
      <c r="H985" s="78"/>
      <c r="I985" s="78"/>
      <c r="J985" s="78">
        <v>26.4</v>
      </c>
      <c r="K985" s="78" t="s">
        <v>36</v>
      </c>
      <c r="L985" s="122">
        <f>SUM(F985:H985:J985)</f>
        <v>26.4</v>
      </c>
      <c r="M985" s="78"/>
      <c r="N985" s="98"/>
      <c r="O985" s="1"/>
      <c r="P985" s="1"/>
      <c r="Q985" s="1"/>
      <c r="R985" s="1"/>
      <c r="S985" s="123">
        <v>28.8</v>
      </c>
      <c r="T985" s="78" t="str">
        <f t="shared" si="270"/>
        <v>A1</v>
      </c>
      <c r="U985" s="78">
        <f t="shared" si="271"/>
        <v>28.8</v>
      </c>
      <c r="V985" s="78" t="str">
        <f t="shared" si="272"/>
        <v>C1</v>
      </c>
      <c r="W985" s="98"/>
      <c r="X985" s="78">
        <f t="shared" si="269"/>
        <v>0</v>
      </c>
      <c r="Y985" s="78" t="b">
        <f t="shared" si="273"/>
        <v>0</v>
      </c>
      <c r="Z985" s="78">
        <f t="shared" si="274"/>
        <v>55.2</v>
      </c>
      <c r="AA985" s="78" t="str">
        <f t="shared" si="275"/>
        <v>A1</v>
      </c>
      <c r="AB985" s="57">
        <f t="shared" si="276"/>
        <v>55.2</v>
      </c>
      <c r="AC985" s="78" t="str">
        <f t="shared" si="277"/>
        <v>C1</v>
      </c>
      <c r="AD985" s="124"/>
      <c r="AE985" s="5"/>
      <c r="AF985" s="19"/>
      <c r="AG985" s="30"/>
    </row>
    <row r="986" spans="1:33">
      <c r="A986" s="28"/>
      <c r="B986" s="17"/>
      <c r="C986" s="6"/>
      <c r="D986" s="35"/>
      <c r="E986" s="94"/>
      <c r="F986" s="78"/>
      <c r="G986" s="78"/>
      <c r="H986" s="78"/>
      <c r="I986" s="78"/>
      <c r="J986" s="78"/>
      <c r="K986" s="78"/>
      <c r="L986" s="78"/>
      <c r="M986" s="78"/>
      <c r="N986" s="98"/>
      <c r="O986" s="1"/>
      <c r="P986" s="1"/>
      <c r="Q986" s="1"/>
      <c r="R986" s="1"/>
      <c r="S986" s="1"/>
      <c r="T986" s="1"/>
      <c r="U986" s="1"/>
      <c r="V986" s="1"/>
      <c r="W986" s="98"/>
      <c r="X986" s="1"/>
      <c r="Y986" s="1"/>
      <c r="Z986" s="1"/>
      <c r="AA986" s="1"/>
      <c r="AB986" s="1"/>
      <c r="AC986" s="1"/>
      <c r="AD986" s="4"/>
      <c r="AE986" s="5"/>
      <c r="AF986" s="19"/>
      <c r="AG986" s="30"/>
    </row>
    <row r="987" spans="1:33">
      <c r="A987" s="28"/>
      <c r="B987" s="17"/>
      <c r="C987" s="6"/>
      <c r="D987" s="104" t="s">
        <v>20</v>
      </c>
      <c r="E987" s="94"/>
      <c r="F987" s="110"/>
      <c r="G987" s="110"/>
      <c r="H987" s="110"/>
      <c r="I987" s="110"/>
      <c r="J987" s="110"/>
      <c r="K987" s="110"/>
      <c r="L987" s="110"/>
      <c r="M987" s="110"/>
      <c r="N987" s="98"/>
      <c r="O987" s="110"/>
      <c r="P987" s="110"/>
      <c r="Q987" s="110"/>
      <c r="R987" s="110"/>
      <c r="S987" s="110"/>
      <c r="T987" s="110"/>
      <c r="U987" s="110"/>
      <c r="V987" s="110"/>
      <c r="W987" s="98"/>
      <c r="X987" s="110"/>
      <c r="Y987" s="110"/>
      <c r="Z987" s="110"/>
      <c r="AA987" s="110"/>
      <c r="AB987" s="110"/>
      <c r="AC987" s="110"/>
      <c r="AD987" s="116"/>
      <c r="AE987" s="5"/>
      <c r="AF987" s="19"/>
      <c r="AG987" s="30"/>
    </row>
    <row r="988" spans="1:33" ht="15.75" thickBot="1">
      <c r="A988" s="28"/>
      <c r="B988" s="17"/>
      <c r="C988" s="6"/>
      <c r="D988" s="105"/>
      <c r="E988" s="95"/>
      <c r="F988" s="111"/>
      <c r="G988" s="111"/>
      <c r="H988" s="111"/>
      <c r="I988" s="111"/>
      <c r="J988" s="111"/>
      <c r="K988" s="111"/>
      <c r="L988" s="111"/>
      <c r="M988" s="111"/>
      <c r="N988" s="99"/>
      <c r="O988" s="111"/>
      <c r="P988" s="111"/>
      <c r="Q988" s="111"/>
      <c r="R988" s="111"/>
      <c r="S988" s="111"/>
      <c r="T988" s="111"/>
      <c r="U988" s="111"/>
      <c r="V988" s="111"/>
      <c r="W988" s="99"/>
      <c r="X988" s="111"/>
      <c r="Y988" s="111"/>
      <c r="Z988" s="111"/>
      <c r="AA988" s="111"/>
      <c r="AB988" s="111"/>
      <c r="AC988" s="111"/>
      <c r="AD988" s="117"/>
      <c r="AE988" s="5"/>
      <c r="AF988" s="19"/>
      <c r="AG988" s="30"/>
    </row>
    <row r="989" spans="1:33" ht="15.75" thickBot="1">
      <c r="A989" s="28"/>
      <c r="B989" s="17"/>
      <c r="C989" s="7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12"/>
      <c r="AF989" s="19"/>
      <c r="AG989" s="30"/>
    </row>
    <row r="990" spans="1:33">
      <c r="A990" s="28"/>
      <c r="B990" s="17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  <c r="AB990" s="18"/>
      <c r="AC990" s="18"/>
      <c r="AD990" s="18"/>
      <c r="AE990" s="18"/>
      <c r="AF990" s="19"/>
      <c r="AG990" s="30"/>
    </row>
    <row r="991" spans="1:33">
      <c r="A991" s="28"/>
      <c r="B991" s="17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  <c r="AB991" s="18"/>
      <c r="AC991" s="18"/>
      <c r="AD991" s="18"/>
      <c r="AE991" s="18"/>
      <c r="AF991" s="19"/>
      <c r="AG991" s="30"/>
    </row>
    <row r="992" spans="1:33">
      <c r="A992" s="28"/>
      <c r="B992" s="17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79" t="s">
        <v>30</v>
      </c>
      <c r="S992" s="79"/>
      <c r="T992" s="79"/>
      <c r="U992" s="79"/>
      <c r="V992" s="79"/>
      <c r="W992" s="18"/>
      <c r="X992" s="18"/>
      <c r="Y992" s="18"/>
      <c r="Z992" s="18"/>
      <c r="AA992" s="79" t="s">
        <v>31</v>
      </c>
      <c r="AB992" s="79"/>
      <c r="AC992" s="79"/>
      <c r="AD992" s="79"/>
      <c r="AE992" s="18"/>
      <c r="AF992" s="19"/>
      <c r="AG992" s="30"/>
    </row>
    <row r="993" spans="1:33">
      <c r="A993" s="28"/>
      <c r="B993" s="17"/>
      <c r="C993" s="18"/>
      <c r="D993" s="82" t="s">
        <v>26</v>
      </c>
      <c r="E993" s="82"/>
      <c r="F993" s="82"/>
      <c r="G993" s="82"/>
      <c r="H993" s="18"/>
      <c r="I993" s="82" t="s">
        <v>26</v>
      </c>
      <c r="J993" s="82"/>
      <c r="K993" s="82"/>
      <c r="L993" s="82"/>
      <c r="M993" s="82"/>
      <c r="N993" s="18"/>
      <c r="O993" s="18"/>
      <c r="P993" s="18"/>
      <c r="Q993" s="18"/>
      <c r="R993" s="82" t="s">
        <v>27</v>
      </c>
      <c r="S993" s="82"/>
      <c r="T993" s="82"/>
      <c r="U993" s="82"/>
      <c r="V993" s="82"/>
      <c r="W993" s="18"/>
      <c r="X993" s="18"/>
      <c r="Y993" s="18"/>
      <c r="Z993" s="83" t="s">
        <v>27</v>
      </c>
      <c r="AA993" s="83"/>
      <c r="AB993" s="83"/>
      <c r="AC993" s="83"/>
      <c r="AD993" s="18"/>
      <c r="AE993" s="18"/>
      <c r="AF993" s="19"/>
      <c r="AG993" s="30"/>
    </row>
    <row r="994" spans="1:33">
      <c r="A994" s="28"/>
      <c r="B994" s="17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  <c r="AB994" s="18"/>
      <c r="AC994" s="18"/>
      <c r="AD994" s="18"/>
      <c r="AE994" s="18"/>
      <c r="AF994" s="19"/>
      <c r="AG994" s="30"/>
    </row>
    <row r="995" spans="1:33">
      <c r="A995" s="28"/>
      <c r="B995" s="17"/>
      <c r="C995" s="18"/>
      <c r="D995" s="22" t="s">
        <v>29</v>
      </c>
      <c r="E995" s="22"/>
      <c r="F995" s="22"/>
      <c r="G995" s="22"/>
      <c r="H995" s="22"/>
      <c r="I995" s="80" t="s">
        <v>24</v>
      </c>
      <c r="J995" s="80"/>
      <c r="K995" s="80"/>
      <c r="L995" s="80"/>
      <c r="M995" s="80"/>
      <c r="N995" s="80"/>
      <c r="O995" s="80"/>
      <c r="P995" s="22"/>
      <c r="Q995" s="22"/>
      <c r="R995" s="79" t="s">
        <v>23</v>
      </c>
      <c r="S995" s="79"/>
      <c r="T995" s="79"/>
      <c r="U995" s="79"/>
      <c r="V995" s="79"/>
      <c r="W995" s="79"/>
      <c r="X995" s="22"/>
      <c r="Y995" s="79" t="s">
        <v>25</v>
      </c>
      <c r="Z995" s="79"/>
      <c r="AA995" s="79"/>
      <c r="AB995" s="79"/>
      <c r="AC995" s="79"/>
      <c r="AD995" s="79"/>
      <c r="AE995" s="18"/>
      <c r="AF995" s="19"/>
      <c r="AG995" s="30"/>
    </row>
    <row r="996" spans="1:33" ht="15.75" thickBot="1">
      <c r="A996" s="28"/>
      <c r="B996" s="23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  <c r="AA996" s="24"/>
      <c r="AB996" s="24"/>
      <c r="AC996" s="24"/>
      <c r="AD996" s="24"/>
      <c r="AE996" s="24"/>
      <c r="AF996" s="25"/>
      <c r="AG996" s="30"/>
    </row>
    <row r="997" spans="1:33" ht="15.75" thickBot="1">
      <c r="A997" s="84"/>
      <c r="B997" s="85"/>
      <c r="C997" s="85"/>
      <c r="D997" s="85"/>
      <c r="E997" s="85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  <c r="T997" s="85"/>
      <c r="U997" s="85"/>
      <c r="V997" s="85"/>
      <c r="W997" s="85"/>
      <c r="X997" s="85"/>
      <c r="Y997" s="85"/>
      <c r="Z997" s="85"/>
      <c r="AA997" s="85"/>
      <c r="AB997" s="85"/>
      <c r="AC997" s="85"/>
      <c r="AD997" s="85"/>
      <c r="AE997" s="85"/>
      <c r="AF997" s="85"/>
      <c r="AG997" s="86"/>
    </row>
    <row r="1001" spans="1:33" ht="15.75" thickBot="1"/>
    <row r="1002" spans="1:33" ht="15.75" thickBot="1">
      <c r="A1002" s="27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6"/>
      <c r="AE1002" s="26"/>
      <c r="AF1002" s="26"/>
      <c r="AG1002" s="29"/>
    </row>
    <row r="1003" spans="1:33" ht="24">
      <c r="A1003" s="28"/>
      <c r="B1003" s="14"/>
      <c r="C1003" s="15"/>
      <c r="D1003" s="87" t="s">
        <v>0</v>
      </c>
      <c r="E1003" s="87"/>
      <c r="F1003" s="87"/>
      <c r="G1003" s="87"/>
      <c r="H1003" s="87"/>
      <c r="I1003" s="87"/>
      <c r="J1003" s="87"/>
      <c r="K1003" s="87"/>
      <c r="L1003" s="87"/>
      <c r="M1003" s="87"/>
      <c r="N1003" s="87"/>
      <c r="O1003" s="87"/>
      <c r="P1003" s="87"/>
      <c r="Q1003" s="87"/>
      <c r="R1003" s="87"/>
      <c r="S1003" s="87"/>
      <c r="T1003" s="87"/>
      <c r="U1003" s="87"/>
      <c r="V1003" s="87"/>
      <c r="W1003" s="87"/>
      <c r="X1003" s="87"/>
      <c r="Y1003" s="87"/>
      <c r="Z1003" s="87"/>
      <c r="AA1003" s="87"/>
      <c r="AB1003" s="87"/>
      <c r="AC1003" s="87"/>
      <c r="AD1003" s="87"/>
      <c r="AE1003" s="15"/>
      <c r="AF1003" s="16"/>
      <c r="AG1003" s="30"/>
    </row>
    <row r="1004" spans="1:33" ht="22.5">
      <c r="A1004" s="28"/>
      <c r="B1004" s="17"/>
      <c r="C1004" s="18"/>
      <c r="D1004" s="88" t="s">
        <v>28</v>
      </c>
      <c r="E1004" s="88"/>
      <c r="F1004" s="88"/>
      <c r="G1004" s="88"/>
      <c r="H1004" s="88"/>
      <c r="I1004" s="88"/>
      <c r="J1004" s="88"/>
      <c r="K1004" s="88"/>
      <c r="L1004" s="88"/>
      <c r="M1004" s="88"/>
      <c r="N1004" s="88"/>
      <c r="O1004" s="88"/>
      <c r="P1004" s="88"/>
      <c r="Q1004" s="88"/>
      <c r="R1004" s="88"/>
      <c r="S1004" s="88"/>
      <c r="T1004" s="88"/>
      <c r="U1004" s="88"/>
      <c r="V1004" s="88"/>
      <c r="W1004" s="88"/>
      <c r="X1004" s="88"/>
      <c r="Y1004" s="88"/>
      <c r="Z1004" s="88"/>
      <c r="AA1004" s="88"/>
      <c r="AB1004" s="88"/>
      <c r="AC1004" s="88"/>
      <c r="AD1004" s="88"/>
      <c r="AE1004" s="18"/>
      <c r="AF1004" s="19"/>
      <c r="AG1004" s="30"/>
    </row>
    <row r="1005" spans="1:33" ht="15.75">
      <c r="A1005" s="28"/>
      <c r="B1005" s="17"/>
      <c r="C1005" s="18"/>
      <c r="D1005" s="89" t="s">
        <v>186</v>
      </c>
      <c r="E1005" s="89"/>
      <c r="F1005" s="89"/>
      <c r="G1005" s="89"/>
      <c r="H1005" s="89"/>
      <c r="I1005" s="89"/>
      <c r="J1005" s="89"/>
      <c r="K1005" s="89"/>
      <c r="L1005" s="89"/>
      <c r="M1005" s="89"/>
      <c r="N1005" s="89"/>
      <c r="O1005" s="89"/>
      <c r="P1005" s="89"/>
      <c r="Q1005" s="89"/>
      <c r="R1005" s="89"/>
      <c r="S1005" s="89"/>
      <c r="T1005" s="89"/>
      <c r="U1005" s="89"/>
      <c r="V1005" s="89"/>
      <c r="W1005" s="89"/>
      <c r="X1005" s="89"/>
      <c r="Y1005" s="89"/>
      <c r="Z1005" s="89"/>
      <c r="AA1005" s="89"/>
      <c r="AB1005" s="89"/>
      <c r="AC1005" s="89"/>
      <c r="AD1005" s="89"/>
      <c r="AE1005" s="18"/>
      <c r="AF1005" s="19"/>
      <c r="AG1005" s="30"/>
    </row>
    <row r="1006" spans="1:33">
      <c r="A1006" s="28"/>
      <c r="B1006" s="17"/>
      <c r="C1006" s="18"/>
      <c r="D1006" s="76"/>
      <c r="E1006" s="76"/>
      <c r="F1006" s="76"/>
      <c r="G1006" s="76"/>
      <c r="H1006" s="76"/>
      <c r="I1006" s="76"/>
      <c r="J1006" s="76"/>
      <c r="K1006" s="76"/>
      <c r="L1006" s="76"/>
      <c r="M1006" s="76"/>
      <c r="N1006" s="76"/>
      <c r="O1006" s="76"/>
      <c r="P1006" s="76"/>
      <c r="Q1006" s="76"/>
      <c r="R1006" s="76"/>
      <c r="S1006" s="76"/>
      <c r="T1006" s="76"/>
      <c r="U1006" s="76"/>
      <c r="V1006" s="76"/>
      <c r="W1006" s="76"/>
      <c r="X1006" s="76"/>
      <c r="Y1006" s="76"/>
      <c r="Z1006" s="76"/>
      <c r="AA1006" s="76"/>
      <c r="AB1006" s="76"/>
      <c r="AC1006" s="76"/>
      <c r="AD1006" s="76"/>
      <c r="AE1006" s="18"/>
      <c r="AF1006" s="19"/>
      <c r="AG1006" s="30"/>
    </row>
    <row r="1007" spans="1:33" ht="15.75">
      <c r="A1007" s="28"/>
      <c r="B1007" s="17"/>
      <c r="C1007" s="18"/>
      <c r="D1007" s="89" t="s">
        <v>95</v>
      </c>
      <c r="E1007" s="89"/>
      <c r="F1007" s="89"/>
      <c r="G1007" s="89"/>
      <c r="H1007" s="89"/>
      <c r="I1007" s="89"/>
      <c r="J1007" s="89"/>
      <c r="K1007" s="89"/>
      <c r="L1007" s="89"/>
      <c r="M1007" s="89"/>
      <c r="N1007" s="89"/>
      <c r="O1007" s="89"/>
      <c r="P1007" s="89"/>
      <c r="Q1007" s="89"/>
      <c r="R1007" s="89"/>
      <c r="S1007" s="89"/>
      <c r="T1007" s="89"/>
      <c r="U1007" s="89"/>
      <c r="V1007" s="89"/>
      <c r="W1007" s="89"/>
      <c r="X1007" s="89"/>
      <c r="Y1007" s="89"/>
      <c r="Z1007" s="89"/>
      <c r="AA1007" s="89"/>
      <c r="AB1007" s="89"/>
      <c r="AC1007" s="89"/>
      <c r="AD1007" s="89"/>
      <c r="AE1007" s="18"/>
      <c r="AF1007" s="19"/>
      <c r="AG1007" s="30"/>
    </row>
    <row r="1008" spans="1:33">
      <c r="A1008" s="28"/>
      <c r="B1008" s="17"/>
      <c r="C1008" s="18"/>
      <c r="D1008" s="76"/>
      <c r="E1008" s="76"/>
      <c r="F1008" s="76"/>
      <c r="G1008" s="76"/>
      <c r="H1008" s="76"/>
      <c r="I1008" s="76"/>
      <c r="J1008" s="76"/>
      <c r="K1008" s="76"/>
      <c r="L1008" s="76"/>
      <c r="M1008" s="76"/>
      <c r="N1008" s="76"/>
      <c r="O1008" s="76"/>
      <c r="P1008" s="76"/>
      <c r="Q1008" s="76"/>
      <c r="R1008" s="76"/>
      <c r="S1008" s="76"/>
      <c r="T1008" s="76"/>
      <c r="U1008" s="76"/>
      <c r="V1008" s="76"/>
      <c r="W1008" s="76"/>
      <c r="X1008" s="76"/>
      <c r="Y1008" s="76"/>
      <c r="Z1008" s="76"/>
      <c r="AA1008" s="76"/>
      <c r="AB1008" s="76"/>
      <c r="AC1008" s="76"/>
      <c r="AD1008" s="76"/>
      <c r="AE1008" s="18"/>
      <c r="AF1008" s="19"/>
      <c r="AG1008" s="30"/>
    </row>
    <row r="1009" spans="1:33" ht="15.75">
      <c r="A1009" s="28"/>
      <c r="B1009" s="17"/>
      <c r="C1009" s="18"/>
      <c r="D1009" s="89" t="s">
        <v>53</v>
      </c>
      <c r="E1009" s="89"/>
      <c r="F1009" s="89"/>
      <c r="G1009" s="89"/>
      <c r="H1009" s="89"/>
      <c r="I1009" s="89"/>
      <c r="J1009" s="89"/>
      <c r="K1009" s="89"/>
      <c r="L1009" s="89"/>
      <c r="M1009" s="89"/>
      <c r="N1009" s="89"/>
      <c r="O1009" s="89"/>
      <c r="P1009" s="89"/>
      <c r="Q1009" s="89"/>
      <c r="R1009" s="89"/>
      <c r="S1009" s="89"/>
      <c r="T1009" s="89"/>
      <c r="U1009" s="89"/>
      <c r="V1009" s="89"/>
      <c r="W1009" s="89"/>
      <c r="X1009" s="89"/>
      <c r="Y1009" s="89"/>
      <c r="Z1009" s="89"/>
      <c r="AA1009" s="89"/>
      <c r="AB1009" s="89"/>
      <c r="AC1009" s="89"/>
      <c r="AD1009" s="89"/>
      <c r="AE1009" s="18"/>
      <c r="AF1009" s="19"/>
      <c r="AG1009" s="30"/>
    </row>
    <row r="1010" spans="1:33" ht="16.5" thickBot="1">
      <c r="A1010" s="28"/>
      <c r="B1010" s="17"/>
      <c r="C1010" s="18"/>
      <c r="D1010" s="77"/>
      <c r="E1010" s="77"/>
      <c r="F1010" s="77"/>
      <c r="G1010" s="77"/>
      <c r="H1010" s="77"/>
      <c r="I1010" s="77"/>
      <c r="J1010" s="77"/>
      <c r="K1010" s="77"/>
      <c r="L1010" s="77"/>
      <c r="M1010" s="77"/>
      <c r="N1010" s="77"/>
      <c r="O1010" s="77"/>
      <c r="P1010" s="77"/>
      <c r="Q1010" s="77"/>
      <c r="R1010" s="77"/>
      <c r="S1010" s="77"/>
      <c r="T1010" s="77"/>
      <c r="U1010" s="77"/>
      <c r="V1010" s="77"/>
      <c r="W1010" s="77"/>
      <c r="X1010" s="77"/>
      <c r="Y1010" s="77"/>
      <c r="Z1010" s="77"/>
      <c r="AA1010" s="77"/>
      <c r="AB1010" s="77"/>
      <c r="AC1010" s="77"/>
      <c r="AD1010" s="77"/>
      <c r="AE1010" s="18"/>
      <c r="AF1010" s="19"/>
      <c r="AG1010" s="30"/>
    </row>
    <row r="1011" spans="1:33" ht="15.75" thickBot="1">
      <c r="A1011" s="28"/>
      <c r="B1011" s="17"/>
      <c r="C1011" s="9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0"/>
      <c r="AE1011" s="11"/>
      <c r="AF1011" s="19"/>
      <c r="AG1011" s="30"/>
    </row>
    <row r="1012" spans="1:33">
      <c r="A1012" s="28"/>
      <c r="B1012" s="17"/>
      <c r="C1012" s="6"/>
      <c r="D1012" s="90" t="s">
        <v>1</v>
      </c>
      <c r="E1012" s="93"/>
      <c r="F1012" s="96" t="s">
        <v>22</v>
      </c>
      <c r="G1012" s="96"/>
      <c r="H1012" s="96"/>
      <c r="I1012" s="96"/>
      <c r="J1012" s="96"/>
      <c r="K1012" s="96"/>
      <c r="L1012" s="96"/>
      <c r="M1012" s="96"/>
      <c r="N1012" s="97"/>
      <c r="O1012" s="96" t="s">
        <v>2</v>
      </c>
      <c r="P1012" s="96"/>
      <c r="Q1012" s="96"/>
      <c r="R1012" s="96"/>
      <c r="S1012" s="96"/>
      <c r="T1012" s="96"/>
      <c r="U1012" s="96"/>
      <c r="V1012" s="96"/>
      <c r="W1012" s="97"/>
      <c r="X1012" s="96" t="s">
        <v>3</v>
      </c>
      <c r="Y1012" s="96"/>
      <c r="Z1012" s="96"/>
      <c r="AA1012" s="96"/>
      <c r="AB1012" s="96"/>
      <c r="AC1012" s="96"/>
      <c r="AD1012" s="100"/>
      <c r="AE1012" s="5"/>
      <c r="AF1012" s="19"/>
      <c r="AG1012" s="30"/>
    </row>
    <row r="1013" spans="1:33">
      <c r="A1013" s="28"/>
      <c r="B1013" s="17"/>
      <c r="C1013" s="6"/>
      <c r="D1013" s="91"/>
      <c r="E1013" s="94"/>
      <c r="F1013" s="101" t="s">
        <v>4</v>
      </c>
      <c r="G1013" s="101"/>
      <c r="H1013" s="101" t="s">
        <v>5</v>
      </c>
      <c r="I1013" s="101"/>
      <c r="J1013" s="101" t="s">
        <v>32</v>
      </c>
      <c r="K1013" s="101"/>
      <c r="L1013" s="101" t="s">
        <v>7</v>
      </c>
      <c r="M1013" s="101"/>
      <c r="N1013" s="98"/>
      <c r="O1013" s="101" t="s">
        <v>8</v>
      </c>
      <c r="P1013" s="101"/>
      <c r="Q1013" s="101" t="s">
        <v>9</v>
      </c>
      <c r="R1013" s="101"/>
      <c r="S1013" s="101" t="s">
        <v>10</v>
      </c>
      <c r="T1013" s="101"/>
      <c r="U1013" s="101" t="s">
        <v>7</v>
      </c>
      <c r="V1013" s="101"/>
      <c r="W1013" s="98"/>
      <c r="X1013" s="101" t="s">
        <v>11</v>
      </c>
      <c r="Y1013" s="101"/>
      <c r="Z1013" s="101" t="s">
        <v>6</v>
      </c>
      <c r="AA1013" s="101"/>
      <c r="AB1013" s="101" t="s">
        <v>12</v>
      </c>
      <c r="AC1013" s="101"/>
      <c r="AD1013" s="102" t="s">
        <v>21</v>
      </c>
      <c r="AE1013" s="5"/>
      <c r="AF1013" s="19"/>
      <c r="AG1013" s="30"/>
    </row>
    <row r="1014" spans="1:33">
      <c r="A1014" s="28"/>
      <c r="B1014" s="17"/>
      <c r="C1014" s="6"/>
      <c r="D1014" s="92"/>
      <c r="E1014" s="94"/>
      <c r="F1014" s="2">
        <v>0.1</v>
      </c>
      <c r="G1014" s="78" t="s">
        <v>13</v>
      </c>
      <c r="H1014" s="2">
        <v>0.1</v>
      </c>
      <c r="I1014" s="78" t="s">
        <v>13</v>
      </c>
      <c r="J1014" s="2">
        <v>0.3</v>
      </c>
      <c r="K1014" s="78" t="s">
        <v>13</v>
      </c>
      <c r="L1014" s="2">
        <v>0.5</v>
      </c>
      <c r="M1014" s="78" t="s">
        <v>13</v>
      </c>
      <c r="N1014" s="98"/>
      <c r="O1014" s="2">
        <v>0.1</v>
      </c>
      <c r="P1014" s="78" t="s">
        <v>13</v>
      </c>
      <c r="Q1014" s="2">
        <v>0.1</v>
      </c>
      <c r="R1014" s="78" t="s">
        <v>13</v>
      </c>
      <c r="S1014" s="2">
        <v>0.3</v>
      </c>
      <c r="T1014" s="78" t="s">
        <v>13</v>
      </c>
      <c r="U1014" s="2">
        <v>0.5</v>
      </c>
      <c r="V1014" s="78" t="s">
        <v>13</v>
      </c>
      <c r="W1014" s="98"/>
      <c r="X1014" s="2">
        <v>0.4</v>
      </c>
      <c r="Y1014" s="78" t="s">
        <v>13</v>
      </c>
      <c r="Z1014" s="2">
        <v>0.6</v>
      </c>
      <c r="AA1014" s="78" t="s">
        <v>13</v>
      </c>
      <c r="AB1014" s="2">
        <v>1</v>
      </c>
      <c r="AC1014" s="78" t="s">
        <v>13</v>
      </c>
      <c r="AD1014" s="103"/>
      <c r="AE1014" s="5"/>
      <c r="AF1014" s="19"/>
      <c r="AG1014" s="30"/>
    </row>
    <row r="1015" spans="1:33">
      <c r="A1015" s="28"/>
      <c r="B1015" s="17"/>
      <c r="C1015" s="6"/>
      <c r="D1015" s="35" t="s">
        <v>14</v>
      </c>
      <c r="E1015" s="94"/>
      <c r="F1015" s="78">
        <v>9</v>
      </c>
      <c r="G1015" s="78" t="s">
        <v>36</v>
      </c>
      <c r="H1015" s="78">
        <v>8.4</v>
      </c>
      <c r="I1015" s="78" t="s">
        <v>36</v>
      </c>
      <c r="J1015" s="78">
        <v>27</v>
      </c>
      <c r="K1015" s="78" t="s">
        <v>36</v>
      </c>
      <c r="L1015" s="122">
        <f>SUM(F1015:H1015:J1015)</f>
        <v>44.4</v>
      </c>
      <c r="M1015" s="78" t="s">
        <v>36</v>
      </c>
      <c r="N1015" s="98"/>
      <c r="O1015" s="78"/>
      <c r="P1015" s="78"/>
      <c r="Q1015" s="78"/>
      <c r="R1015" s="78"/>
      <c r="S1015" s="1"/>
      <c r="T1015" s="78" t="b">
        <f>IF(S1015&gt;=27.3,"A1",IF(S1015&gt;=24.3,"A2", IF(S1015&gt;=21.3,"B1",IF(S1015&gt;=18.3,"B2", IF(S1015&gt;=15.3,"C1",IF(S1015&gt;=12.3,"C2",IF(S1015&gt;=9.9,"D",IF(S1015&gt;=6.3,"E1",IF(S1015&gt;=6.2,"E2")))))))))</f>
        <v>0</v>
      </c>
      <c r="U1015" s="78">
        <f>O1015+Q1015+S1015</f>
        <v>0</v>
      </c>
      <c r="V1015" s="78" t="b">
        <f>IF(U1015&gt;=45.5,"A1",IF(U1015&gt;=40.5,"A2", IF(U1015&gt;=35.5,"B1",IF(U1015&gt;=30.5,"B2", IF(U1015&gt;=25.5,"C1",IF(U1015&gt;=20.5,"C2",IF(U1015&gt;=16.5,"D",IF(U1015&gt;=10.5,"E1",IF(U1015&gt;=10.4,"E2")))))))))</f>
        <v>0</v>
      </c>
      <c r="W1015" s="98"/>
      <c r="X1015" s="78">
        <f t="shared" ref="X1015:X1022" si="278">SUM(F1015,H1015,O1015,Q1015)</f>
        <v>17.399999999999999</v>
      </c>
      <c r="Y1015" s="78" t="str">
        <f>IF(X1015&gt;=36.4,"A1",IF(X1015&gt;=32.4,"A2", IF(X1015&gt;=28.4,"B1",IF(X1015&gt;=24.4,"B2", IF(X1015&gt;=20.4,"C1",IF(X1015&gt;=16.4,"C2",IF(X1015&gt;=13.2,"D",IF(X1015&gt;=8.4,"E1",IF(X1015&gt;=8.3,"E2")))))))))</f>
        <v>C2</v>
      </c>
      <c r="Z1015" s="78">
        <f>J1015+S1015</f>
        <v>27</v>
      </c>
      <c r="AA1015" s="78" t="str">
        <f>IF(Z1015&gt;=54.5,"A1",IF(Z1015&gt;=48.5,"A2", IF(Z1015&gt;=42.5,"B1",IF(Z1015&gt;=36.5,"B2", IF(Z1015&gt;=30.5,"C1",IF(Z1015&gt;=24.5,"C2",IF(Z1015&gt;=19.8,"D",IF(Z1015&gt;=12.6,"E1",IF(Z1015&gt;=12.5,"E2")))))))))</f>
        <v>C2</v>
      </c>
      <c r="AB1015" s="57">
        <f>L1015+U1015</f>
        <v>44.4</v>
      </c>
      <c r="AC1015" s="78" t="str">
        <f>IF(AB1015&gt;=91,"A1",IF(AB1015&gt;=81,"A2", IF(AB1015&gt;=71,"B1",IF(AB1015&gt;=61,"B2", IF(AB1015&gt;=51,"C1",IF(AB1015&gt;=41,"C2",IF(AB1015&gt;=33,"D",IF(AB1015&gt;=21,"E1",IF(AB1015&gt;=20,"E2")))))))))</f>
        <v>C2</v>
      </c>
      <c r="AD1015" s="4"/>
      <c r="AE1015" s="5"/>
      <c r="AF1015" s="19"/>
      <c r="AG1015" s="30"/>
    </row>
    <row r="1016" spans="1:33">
      <c r="A1016" s="28"/>
      <c r="B1016" s="17"/>
      <c r="C1016" s="6"/>
      <c r="D1016" s="35" t="s">
        <v>15</v>
      </c>
      <c r="E1016" s="94"/>
      <c r="F1016" s="78">
        <v>9.4</v>
      </c>
      <c r="G1016" s="78" t="s">
        <v>35</v>
      </c>
      <c r="H1016" s="78">
        <v>9.1</v>
      </c>
      <c r="I1016" s="78" t="s">
        <v>35</v>
      </c>
      <c r="J1016" s="78">
        <v>27.6</v>
      </c>
      <c r="K1016" s="78" t="s">
        <v>35</v>
      </c>
      <c r="L1016" s="122">
        <f>SUM(F1016:H1016:J1016)</f>
        <v>46.1</v>
      </c>
      <c r="M1016" s="78" t="s">
        <v>35</v>
      </c>
      <c r="N1016" s="98"/>
      <c r="O1016" s="78"/>
      <c r="P1016" s="78"/>
      <c r="Q1016" s="78"/>
      <c r="R1016" s="78"/>
      <c r="S1016" s="1"/>
      <c r="T1016" s="78" t="b">
        <f t="shared" ref="T1016:T1022" si="279">IF(S1016&gt;=27.3,"A1",IF(S1016&gt;=24.3,"A2", IF(S1016&gt;=21.3,"B1",IF(S1016&gt;=18.3,"B2", IF(S1016&gt;=15.3,"C1",IF(S1016&gt;=12.3,"C2",IF(S1016&gt;=9.9,"D",IF(S1016&gt;=6.3,"E1",IF(S1016&gt;=6.2,"E2")))))))))</f>
        <v>0</v>
      </c>
      <c r="U1016" s="78">
        <f t="shared" ref="U1016:U1022" si="280">O1016+Q1016+S1016</f>
        <v>0</v>
      </c>
      <c r="V1016" s="78" t="b">
        <f t="shared" ref="V1016:V1022" si="281">IF(U1016&gt;=45.5,"A1",IF(U1016&gt;=40.5,"A2", IF(U1016&gt;=35.5,"B1",IF(U1016&gt;=30.5,"B2", IF(U1016&gt;=25.5,"C1",IF(U1016&gt;=20.5,"C2",IF(U1016&gt;=16.5,"D",IF(U1016&gt;=10.5,"E1",IF(U1016&gt;=10.4,"E2")))))))))</f>
        <v>0</v>
      </c>
      <c r="W1016" s="98"/>
      <c r="X1016" s="78">
        <f t="shared" si="278"/>
        <v>18.5</v>
      </c>
      <c r="Y1016" s="78" t="str">
        <f t="shared" ref="Y1016:Y1022" si="282">IF(X1016&gt;=36.4,"A1",IF(X1016&gt;=32.4,"A2", IF(X1016&gt;=28.4,"B1",IF(X1016&gt;=24.4,"B2", IF(X1016&gt;=20.4,"C1",IF(X1016&gt;=16.4,"C2",IF(X1016&gt;=13.2,"D",IF(X1016&gt;=8.4,"E1",IF(X1016&gt;=8.3,"E2")))))))))</f>
        <v>C2</v>
      </c>
      <c r="Z1016" s="78">
        <f t="shared" ref="Z1016:Z1022" si="283">J1016+S1016</f>
        <v>27.6</v>
      </c>
      <c r="AA1016" s="78" t="str">
        <f t="shared" ref="AA1016:AA1022" si="284">IF(Z1016&gt;=54.5,"A1",IF(Z1016&gt;=48.5,"A2", IF(Z1016&gt;=42.5,"B1",IF(Z1016&gt;=36.5,"B2", IF(Z1016&gt;=30.5,"C1",IF(Z1016&gt;=24.5,"C2",IF(Z1016&gt;=19.8,"D",IF(Z1016&gt;=12.6,"E1",IF(Z1016&gt;=12.5,"E2")))))))))</f>
        <v>C2</v>
      </c>
      <c r="AB1016" s="57">
        <f t="shared" ref="AB1016:AB1022" si="285">L1016+U1016</f>
        <v>46.1</v>
      </c>
      <c r="AC1016" s="78" t="str">
        <f t="shared" ref="AC1016:AC1022" si="286">IF(AB1016&gt;=91,"A1",IF(AB1016&gt;=81,"A2", IF(AB1016&gt;=71,"B1",IF(AB1016&gt;=61,"B2", IF(AB1016&gt;=51,"C1",IF(AB1016&gt;=41,"C2",IF(AB1016&gt;=33,"D",IF(AB1016&gt;=21,"E1",IF(AB1016&gt;=20,"E2")))))))))</f>
        <v>C2</v>
      </c>
      <c r="AD1016" s="4"/>
      <c r="AE1016" s="5"/>
      <c r="AF1016" s="19"/>
      <c r="AG1016" s="30"/>
    </row>
    <row r="1017" spans="1:33">
      <c r="A1017" s="28"/>
      <c r="B1017" s="17"/>
      <c r="C1017" s="6"/>
      <c r="D1017" s="35" t="s">
        <v>16</v>
      </c>
      <c r="E1017" s="94"/>
      <c r="F1017" s="78">
        <v>9.6</v>
      </c>
      <c r="G1017" s="78" t="s">
        <v>35</v>
      </c>
      <c r="H1017" s="78">
        <v>9.6</v>
      </c>
      <c r="I1017" s="78" t="s">
        <v>35</v>
      </c>
      <c r="J1017" s="78">
        <v>26.1</v>
      </c>
      <c r="K1017" s="78" t="s">
        <v>36</v>
      </c>
      <c r="L1017" s="122">
        <f>SUM(F1017:H1017:J1017)</f>
        <v>45.3</v>
      </c>
      <c r="M1017" s="78" t="s">
        <v>35</v>
      </c>
      <c r="N1017" s="98"/>
      <c r="O1017" s="78"/>
      <c r="P1017" s="78"/>
      <c r="Q1017" s="78"/>
      <c r="R1017" s="78"/>
      <c r="S1017" s="1"/>
      <c r="T1017" s="78" t="b">
        <f t="shared" si="279"/>
        <v>0</v>
      </c>
      <c r="U1017" s="78">
        <f t="shared" si="280"/>
        <v>0</v>
      </c>
      <c r="V1017" s="78" t="b">
        <f t="shared" si="281"/>
        <v>0</v>
      </c>
      <c r="W1017" s="98"/>
      <c r="X1017" s="78">
        <f t="shared" si="278"/>
        <v>19.2</v>
      </c>
      <c r="Y1017" s="78" t="str">
        <f t="shared" si="282"/>
        <v>C2</v>
      </c>
      <c r="Z1017" s="78">
        <f t="shared" si="283"/>
        <v>26.1</v>
      </c>
      <c r="AA1017" s="78" t="str">
        <f t="shared" si="284"/>
        <v>C2</v>
      </c>
      <c r="AB1017" s="57">
        <f t="shared" si="285"/>
        <v>45.3</v>
      </c>
      <c r="AC1017" s="78" t="str">
        <f t="shared" si="286"/>
        <v>C2</v>
      </c>
      <c r="AD1017" s="4"/>
      <c r="AE1017" s="5"/>
      <c r="AF1017" s="19"/>
      <c r="AG1017" s="30"/>
    </row>
    <row r="1018" spans="1:33">
      <c r="A1018" s="28"/>
      <c r="B1018" s="17"/>
      <c r="C1018" s="6"/>
      <c r="D1018" s="35" t="s">
        <v>45</v>
      </c>
      <c r="E1018" s="94"/>
      <c r="F1018" s="78">
        <v>9</v>
      </c>
      <c r="G1018" s="78" t="s">
        <v>36</v>
      </c>
      <c r="H1018" s="78">
        <v>8.6</v>
      </c>
      <c r="I1018" s="78" t="s">
        <v>36</v>
      </c>
      <c r="J1018" s="78">
        <v>23.4</v>
      </c>
      <c r="K1018" s="78" t="s">
        <v>37</v>
      </c>
      <c r="L1018" s="122">
        <f>SUM(F1018:H1018:J1018)</f>
        <v>41</v>
      </c>
      <c r="M1018" s="78" t="s">
        <v>36</v>
      </c>
      <c r="N1018" s="98"/>
      <c r="O1018" s="78"/>
      <c r="P1018" s="78"/>
      <c r="Q1018" s="78"/>
      <c r="R1018" s="78"/>
      <c r="S1018" s="1"/>
      <c r="T1018" s="78" t="b">
        <f t="shared" si="279"/>
        <v>0</v>
      </c>
      <c r="U1018" s="78">
        <f t="shared" si="280"/>
        <v>0</v>
      </c>
      <c r="V1018" s="78" t="b">
        <f t="shared" si="281"/>
        <v>0</v>
      </c>
      <c r="W1018" s="98"/>
      <c r="X1018" s="78">
        <f t="shared" si="278"/>
        <v>17.600000000000001</v>
      </c>
      <c r="Y1018" s="78" t="str">
        <f t="shared" si="282"/>
        <v>C2</v>
      </c>
      <c r="Z1018" s="78">
        <f t="shared" si="283"/>
        <v>23.4</v>
      </c>
      <c r="AA1018" s="78" t="str">
        <f t="shared" si="284"/>
        <v>D</v>
      </c>
      <c r="AB1018" s="57">
        <f t="shared" si="285"/>
        <v>41</v>
      </c>
      <c r="AC1018" s="78" t="str">
        <f t="shared" si="286"/>
        <v>C2</v>
      </c>
      <c r="AD1018" s="4"/>
      <c r="AE1018" s="5"/>
      <c r="AF1018" s="19"/>
      <c r="AG1018" s="30"/>
    </row>
    <row r="1019" spans="1:33">
      <c r="A1019" s="28"/>
      <c r="B1019" s="17"/>
      <c r="C1019" s="6"/>
      <c r="D1019" s="35" t="s">
        <v>33</v>
      </c>
      <c r="E1019" s="94"/>
      <c r="F1019" s="78"/>
      <c r="G1019" s="78"/>
      <c r="H1019" s="78"/>
      <c r="I1019" s="78"/>
      <c r="J1019" s="78">
        <v>24</v>
      </c>
      <c r="K1019" s="78" t="s">
        <v>37</v>
      </c>
      <c r="L1019" s="122">
        <f>SUM(F1019:H1019:J1019)</f>
        <v>24</v>
      </c>
      <c r="M1019" s="78"/>
      <c r="N1019" s="98"/>
      <c r="O1019" s="78"/>
      <c r="P1019" s="78"/>
      <c r="Q1019" s="78"/>
      <c r="R1019" s="78"/>
      <c r="S1019" s="1"/>
      <c r="T1019" s="78" t="b">
        <f t="shared" si="279"/>
        <v>0</v>
      </c>
      <c r="U1019" s="78">
        <f t="shared" si="280"/>
        <v>0</v>
      </c>
      <c r="V1019" s="78" t="b">
        <f t="shared" si="281"/>
        <v>0</v>
      </c>
      <c r="W1019" s="98"/>
      <c r="X1019" s="78">
        <f t="shared" si="278"/>
        <v>0</v>
      </c>
      <c r="Y1019" s="78" t="b">
        <f t="shared" si="282"/>
        <v>0</v>
      </c>
      <c r="Z1019" s="78">
        <f t="shared" si="283"/>
        <v>24</v>
      </c>
      <c r="AA1019" s="78" t="str">
        <f t="shared" si="284"/>
        <v>D</v>
      </c>
      <c r="AB1019" s="57">
        <f t="shared" si="285"/>
        <v>24</v>
      </c>
      <c r="AC1019" s="78" t="str">
        <f t="shared" si="286"/>
        <v>E1</v>
      </c>
      <c r="AD1019" s="4"/>
      <c r="AE1019" s="5"/>
      <c r="AF1019" s="19"/>
      <c r="AG1019" s="30"/>
    </row>
    <row r="1020" spans="1:33">
      <c r="A1020" s="28"/>
      <c r="B1020" s="17"/>
      <c r="C1020" s="6"/>
      <c r="D1020" s="35" t="s">
        <v>18</v>
      </c>
      <c r="E1020" s="94"/>
      <c r="F1020" s="78"/>
      <c r="G1020" s="78"/>
      <c r="H1020" s="78">
        <v>10</v>
      </c>
      <c r="I1020" s="78" t="s">
        <v>35</v>
      </c>
      <c r="J1020" s="78">
        <v>29.4</v>
      </c>
      <c r="K1020" s="78" t="s">
        <v>35</v>
      </c>
      <c r="L1020" s="122">
        <f>SUM(F1020:H1020:J1020)</f>
        <v>39.4</v>
      </c>
      <c r="M1020" s="78" t="s">
        <v>37</v>
      </c>
      <c r="N1020" s="98"/>
      <c r="O1020" s="1"/>
      <c r="P1020" s="1"/>
      <c r="Q1020" s="1"/>
      <c r="R1020" s="1"/>
      <c r="S1020" s="1"/>
      <c r="T1020" s="78" t="b">
        <f t="shared" si="279"/>
        <v>0</v>
      </c>
      <c r="U1020" s="78">
        <f t="shared" si="280"/>
        <v>0</v>
      </c>
      <c r="V1020" s="78" t="b">
        <f t="shared" si="281"/>
        <v>0</v>
      </c>
      <c r="W1020" s="98"/>
      <c r="X1020" s="78">
        <f t="shared" si="278"/>
        <v>10</v>
      </c>
      <c r="Y1020" s="78" t="str">
        <f t="shared" si="282"/>
        <v>E1</v>
      </c>
      <c r="Z1020" s="78">
        <f t="shared" si="283"/>
        <v>29.4</v>
      </c>
      <c r="AA1020" s="78" t="str">
        <f t="shared" si="284"/>
        <v>C2</v>
      </c>
      <c r="AB1020" s="57">
        <f t="shared" si="285"/>
        <v>39.4</v>
      </c>
      <c r="AC1020" s="78" t="str">
        <f t="shared" si="286"/>
        <v>D</v>
      </c>
      <c r="AD1020" s="4"/>
      <c r="AE1020" s="5"/>
      <c r="AF1020" s="19"/>
      <c r="AG1020" s="30"/>
    </row>
    <row r="1021" spans="1:33">
      <c r="A1021" s="28"/>
      <c r="B1021" s="17"/>
      <c r="C1021" s="6"/>
      <c r="D1021" s="35" t="s">
        <v>19</v>
      </c>
      <c r="E1021" s="94"/>
      <c r="F1021" s="78"/>
      <c r="G1021" s="78"/>
      <c r="H1021" s="78"/>
      <c r="I1021" s="78"/>
      <c r="J1021" s="78">
        <v>25.8</v>
      </c>
      <c r="K1021" s="78" t="s">
        <v>36</v>
      </c>
      <c r="L1021" s="122">
        <f>SUM(F1021:H1021:J1021)</f>
        <v>25.8</v>
      </c>
      <c r="M1021" s="78"/>
      <c r="N1021" s="98"/>
      <c r="O1021" s="1"/>
      <c r="P1021" s="1"/>
      <c r="Q1021" s="1"/>
      <c r="R1021" s="1"/>
      <c r="S1021" s="1"/>
      <c r="T1021" s="78" t="b">
        <f t="shared" si="279"/>
        <v>0</v>
      </c>
      <c r="U1021" s="78">
        <f t="shared" si="280"/>
        <v>0</v>
      </c>
      <c r="V1021" s="78" t="b">
        <f t="shared" si="281"/>
        <v>0</v>
      </c>
      <c r="W1021" s="98"/>
      <c r="X1021" s="78">
        <f t="shared" si="278"/>
        <v>0</v>
      </c>
      <c r="Y1021" s="78" t="b">
        <f t="shared" si="282"/>
        <v>0</v>
      </c>
      <c r="Z1021" s="78">
        <f t="shared" si="283"/>
        <v>25.8</v>
      </c>
      <c r="AA1021" s="78" t="str">
        <f t="shared" si="284"/>
        <v>C2</v>
      </c>
      <c r="AB1021" s="57">
        <f t="shared" si="285"/>
        <v>25.8</v>
      </c>
      <c r="AC1021" s="78" t="str">
        <f t="shared" si="286"/>
        <v>E1</v>
      </c>
      <c r="AD1021" s="4"/>
      <c r="AE1021" s="5"/>
      <c r="AF1021" s="19"/>
      <c r="AG1021" s="30"/>
    </row>
    <row r="1022" spans="1:33">
      <c r="A1022" s="28"/>
      <c r="B1022" s="17"/>
      <c r="C1022" s="6"/>
      <c r="D1022" s="35" t="s">
        <v>117</v>
      </c>
      <c r="E1022" s="94"/>
      <c r="F1022" s="78"/>
      <c r="G1022" s="78"/>
      <c r="H1022" s="78"/>
      <c r="I1022" s="78"/>
      <c r="J1022" s="78">
        <v>16.2</v>
      </c>
      <c r="K1022" s="78" t="s">
        <v>39</v>
      </c>
      <c r="L1022" s="122">
        <f>SUM(F1022:H1022:J1022)</f>
        <v>16.2</v>
      </c>
      <c r="M1022" s="78"/>
      <c r="N1022" s="98"/>
      <c r="O1022" s="1"/>
      <c r="P1022" s="1"/>
      <c r="Q1022" s="1"/>
      <c r="R1022" s="1"/>
      <c r="S1022" s="1"/>
      <c r="T1022" s="78" t="b">
        <f t="shared" si="279"/>
        <v>0</v>
      </c>
      <c r="U1022" s="78">
        <f t="shared" si="280"/>
        <v>0</v>
      </c>
      <c r="V1022" s="78" t="b">
        <f t="shared" si="281"/>
        <v>0</v>
      </c>
      <c r="W1022" s="98"/>
      <c r="X1022" s="78">
        <f t="shared" si="278"/>
        <v>0</v>
      </c>
      <c r="Y1022" s="78" t="b">
        <f t="shared" si="282"/>
        <v>0</v>
      </c>
      <c r="Z1022" s="78">
        <f t="shared" si="283"/>
        <v>16.2</v>
      </c>
      <c r="AA1022" s="78" t="str">
        <f t="shared" si="284"/>
        <v>E1</v>
      </c>
      <c r="AB1022" s="57">
        <f t="shared" si="285"/>
        <v>16.2</v>
      </c>
      <c r="AC1022" s="78" t="b">
        <f t="shared" si="286"/>
        <v>0</v>
      </c>
      <c r="AD1022" s="4"/>
      <c r="AE1022" s="5"/>
      <c r="AF1022" s="19"/>
      <c r="AG1022" s="30"/>
    </row>
    <row r="1023" spans="1:33">
      <c r="A1023" s="28"/>
      <c r="B1023" s="17"/>
      <c r="C1023" s="6"/>
      <c r="D1023" s="35"/>
      <c r="E1023" s="94"/>
      <c r="F1023" s="78"/>
      <c r="G1023" s="78"/>
      <c r="H1023" s="78"/>
      <c r="I1023" s="78"/>
      <c r="J1023" s="78"/>
      <c r="K1023" s="78"/>
      <c r="L1023" s="78"/>
      <c r="M1023" s="78"/>
      <c r="N1023" s="98"/>
      <c r="O1023" s="1"/>
      <c r="P1023" s="1"/>
      <c r="Q1023" s="1"/>
      <c r="R1023" s="1"/>
      <c r="S1023" s="1"/>
      <c r="T1023" s="1"/>
      <c r="U1023" s="1"/>
      <c r="V1023" s="1"/>
      <c r="W1023" s="98"/>
      <c r="X1023" s="1"/>
      <c r="Y1023" s="1"/>
      <c r="Z1023" s="1"/>
      <c r="AA1023" s="1"/>
      <c r="AB1023" s="1"/>
      <c r="AC1023" s="1"/>
      <c r="AD1023" s="4"/>
      <c r="AE1023" s="5"/>
      <c r="AF1023" s="19"/>
      <c r="AG1023" s="30"/>
    </row>
    <row r="1024" spans="1:33">
      <c r="A1024" s="28"/>
      <c r="B1024" s="17"/>
      <c r="C1024" s="6"/>
      <c r="D1024" s="104" t="s">
        <v>20</v>
      </c>
      <c r="E1024" s="94"/>
      <c r="F1024" s="110"/>
      <c r="G1024" s="110"/>
      <c r="H1024" s="110"/>
      <c r="I1024" s="110"/>
      <c r="J1024" s="110"/>
      <c r="K1024" s="110"/>
      <c r="L1024" s="110"/>
      <c r="M1024" s="110"/>
      <c r="N1024" s="98"/>
      <c r="O1024" s="110"/>
      <c r="P1024" s="110"/>
      <c r="Q1024" s="110"/>
      <c r="R1024" s="110"/>
      <c r="S1024" s="110"/>
      <c r="T1024" s="110"/>
      <c r="U1024" s="110"/>
      <c r="V1024" s="110"/>
      <c r="W1024" s="98"/>
      <c r="X1024" s="110"/>
      <c r="Y1024" s="110"/>
      <c r="Z1024" s="110"/>
      <c r="AA1024" s="110"/>
      <c r="AB1024" s="110"/>
      <c r="AC1024" s="110"/>
      <c r="AD1024" s="116"/>
      <c r="AE1024" s="5"/>
      <c r="AF1024" s="19"/>
      <c r="AG1024" s="30"/>
    </row>
    <row r="1025" spans="1:33" ht="15.75" thickBot="1">
      <c r="A1025" s="28"/>
      <c r="B1025" s="17"/>
      <c r="C1025" s="6"/>
      <c r="D1025" s="105"/>
      <c r="E1025" s="95"/>
      <c r="F1025" s="111"/>
      <c r="G1025" s="111"/>
      <c r="H1025" s="111"/>
      <c r="I1025" s="111"/>
      <c r="J1025" s="111"/>
      <c r="K1025" s="111"/>
      <c r="L1025" s="111"/>
      <c r="M1025" s="111"/>
      <c r="N1025" s="99"/>
      <c r="O1025" s="111"/>
      <c r="P1025" s="111"/>
      <c r="Q1025" s="111"/>
      <c r="R1025" s="111"/>
      <c r="S1025" s="111"/>
      <c r="T1025" s="111"/>
      <c r="U1025" s="111"/>
      <c r="V1025" s="111"/>
      <c r="W1025" s="99"/>
      <c r="X1025" s="111"/>
      <c r="Y1025" s="111"/>
      <c r="Z1025" s="111"/>
      <c r="AA1025" s="111"/>
      <c r="AB1025" s="111"/>
      <c r="AC1025" s="111"/>
      <c r="AD1025" s="117"/>
      <c r="AE1025" s="5"/>
      <c r="AF1025" s="19"/>
      <c r="AG1025" s="30"/>
    </row>
    <row r="1026" spans="1:33" ht="15.75" thickBot="1">
      <c r="A1026" s="28"/>
      <c r="B1026" s="17"/>
      <c r="C1026" s="7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8"/>
      <c r="Y1026" s="8"/>
      <c r="Z1026" s="8"/>
      <c r="AA1026" s="8"/>
      <c r="AB1026" s="8"/>
      <c r="AC1026" s="8"/>
      <c r="AD1026" s="8"/>
      <c r="AE1026" s="12"/>
      <c r="AF1026" s="19"/>
      <c r="AG1026" s="30"/>
    </row>
    <row r="1027" spans="1:33">
      <c r="A1027" s="28"/>
      <c r="B1027" s="17"/>
      <c r="C1027" s="18"/>
      <c r="D1027" s="18"/>
      <c r="E1027" s="18"/>
      <c r="F1027" s="18"/>
      <c r="G1027" s="18"/>
      <c r="H1027" s="18"/>
      <c r="I1027" s="18"/>
      <c r="J1027" s="18"/>
      <c r="K1027" s="18"/>
      <c r="L1027" s="18"/>
      <c r="M1027" s="18"/>
      <c r="N1027" s="18"/>
      <c r="O1027" s="18"/>
      <c r="P1027" s="18"/>
      <c r="Q1027" s="18"/>
      <c r="R1027" s="18"/>
      <c r="S1027" s="18"/>
      <c r="T1027" s="18"/>
      <c r="U1027" s="18"/>
      <c r="V1027" s="18"/>
      <c r="W1027" s="18"/>
      <c r="X1027" s="18"/>
      <c r="Y1027" s="18"/>
      <c r="Z1027" s="18"/>
      <c r="AA1027" s="18"/>
      <c r="AB1027" s="18"/>
      <c r="AC1027" s="18"/>
      <c r="AD1027" s="18"/>
      <c r="AE1027" s="18"/>
      <c r="AF1027" s="19"/>
      <c r="AG1027" s="30"/>
    </row>
    <row r="1028" spans="1:33">
      <c r="A1028" s="28"/>
      <c r="B1028" s="17"/>
      <c r="C1028" s="18"/>
      <c r="D1028" s="18"/>
      <c r="E1028" s="18"/>
      <c r="F1028" s="18"/>
      <c r="G1028" s="18"/>
      <c r="H1028" s="18"/>
      <c r="I1028" s="18"/>
      <c r="J1028" s="18"/>
      <c r="K1028" s="18"/>
      <c r="L1028" s="18"/>
      <c r="M1028" s="18"/>
      <c r="N1028" s="18"/>
      <c r="O1028" s="18"/>
      <c r="P1028" s="18"/>
      <c r="Q1028" s="18"/>
      <c r="R1028" s="18"/>
      <c r="S1028" s="18"/>
      <c r="T1028" s="18"/>
      <c r="U1028" s="18"/>
      <c r="V1028" s="18"/>
      <c r="W1028" s="18"/>
      <c r="X1028" s="18"/>
      <c r="Y1028" s="18"/>
      <c r="Z1028" s="18"/>
      <c r="AA1028" s="18"/>
      <c r="AB1028" s="18"/>
      <c r="AC1028" s="18"/>
      <c r="AD1028" s="18"/>
      <c r="AE1028" s="18"/>
      <c r="AF1028" s="19"/>
      <c r="AG1028" s="30"/>
    </row>
    <row r="1029" spans="1:33">
      <c r="A1029" s="28"/>
      <c r="B1029" s="17"/>
      <c r="C1029" s="18"/>
      <c r="D1029" s="18"/>
      <c r="E1029" s="18"/>
      <c r="F1029" s="18"/>
      <c r="G1029" s="18"/>
      <c r="H1029" s="18"/>
      <c r="I1029" s="18"/>
      <c r="J1029" s="18"/>
      <c r="K1029" s="18"/>
      <c r="L1029" s="18"/>
      <c r="M1029" s="18"/>
      <c r="N1029" s="18"/>
      <c r="O1029" s="18"/>
      <c r="P1029" s="18"/>
      <c r="Q1029" s="18"/>
      <c r="R1029" s="79" t="s">
        <v>30</v>
      </c>
      <c r="S1029" s="79"/>
      <c r="T1029" s="79"/>
      <c r="U1029" s="79"/>
      <c r="V1029" s="79"/>
      <c r="W1029" s="18"/>
      <c r="X1029" s="18"/>
      <c r="Y1029" s="18"/>
      <c r="Z1029" s="18"/>
      <c r="AA1029" s="79" t="s">
        <v>31</v>
      </c>
      <c r="AB1029" s="79"/>
      <c r="AC1029" s="79"/>
      <c r="AD1029" s="79"/>
      <c r="AE1029" s="18"/>
      <c r="AF1029" s="19"/>
      <c r="AG1029" s="30"/>
    </row>
    <row r="1030" spans="1:33">
      <c r="A1030" s="28"/>
      <c r="B1030" s="17"/>
      <c r="C1030" s="18"/>
      <c r="D1030" s="82" t="s">
        <v>26</v>
      </c>
      <c r="E1030" s="82"/>
      <c r="F1030" s="82"/>
      <c r="G1030" s="82"/>
      <c r="H1030" s="18"/>
      <c r="I1030" s="82" t="s">
        <v>26</v>
      </c>
      <c r="J1030" s="82"/>
      <c r="K1030" s="82"/>
      <c r="L1030" s="82"/>
      <c r="M1030" s="82"/>
      <c r="N1030" s="18"/>
      <c r="O1030" s="18"/>
      <c r="P1030" s="18"/>
      <c r="Q1030" s="18"/>
      <c r="R1030" s="82" t="s">
        <v>27</v>
      </c>
      <c r="S1030" s="82"/>
      <c r="T1030" s="82"/>
      <c r="U1030" s="82"/>
      <c r="V1030" s="82"/>
      <c r="W1030" s="18"/>
      <c r="X1030" s="18"/>
      <c r="Y1030" s="18"/>
      <c r="Z1030" s="83" t="s">
        <v>27</v>
      </c>
      <c r="AA1030" s="83"/>
      <c r="AB1030" s="83"/>
      <c r="AC1030" s="83"/>
      <c r="AD1030" s="18"/>
      <c r="AE1030" s="18"/>
      <c r="AF1030" s="19"/>
      <c r="AG1030" s="30"/>
    </row>
    <row r="1031" spans="1:33">
      <c r="A1031" s="28"/>
      <c r="B1031" s="17"/>
      <c r="C1031" s="18"/>
      <c r="D1031" s="18"/>
      <c r="E1031" s="18"/>
      <c r="F1031" s="18"/>
      <c r="G1031" s="18"/>
      <c r="H1031" s="18"/>
      <c r="I1031" s="18"/>
      <c r="J1031" s="18"/>
      <c r="K1031" s="18"/>
      <c r="L1031" s="18"/>
      <c r="M1031" s="18"/>
      <c r="N1031" s="18"/>
      <c r="O1031" s="18"/>
      <c r="P1031" s="18"/>
      <c r="Q1031" s="18"/>
      <c r="R1031" s="18"/>
      <c r="S1031" s="18"/>
      <c r="T1031" s="18"/>
      <c r="U1031" s="18"/>
      <c r="V1031" s="18"/>
      <c r="W1031" s="18"/>
      <c r="X1031" s="18"/>
      <c r="Y1031" s="18"/>
      <c r="Z1031" s="18"/>
      <c r="AA1031" s="18"/>
      <c r="AB1031" s="18"/>
      <c r="AC1031" s="18"/>
      <c r="AD1031" s="18"/>
      <c r="AE1031" s="18"/>
      <c r="AF1031" s="19"/>
      <c r="AG1031" s="30"/>
    </row>
    <row r="1032" spans="1:33">
      <c r="A1032" s="28"/>
      <c r="B1032" s="17"/>
      <c r="C1032" s="18"/>
      <c r="D1032" s="22" t="s">
        <v>29</v>
      </c>
      <c r="E1032" s="22"/>
      <c r="F1032" s="22"/>
      <c r="G1032" s="22"/>
      <c r="H1032" s="22"/>
      <c r="I1032" s="80" t="s">
        <v>24</v>
      </c>
      <c r="J1032" s="80"/>
      <c r="K1032" s="80"/>
      <c r="L1032" s="80"/>
      <c r="M1032" s="80"/>
      <c r="N1032" s="80"/>
      <c r="O1032" s="80"/>
      <c r="P1032" s="22"/>
      <c r="Q1032" s="22"/>
      <c r="R1032" s="79" t="s">
        <v>23</v>
      </c>
      <c r="S1032" s="79"/>
      <c r="T1032" s="79"/>
      <c r="U1032" s="79"/>
      <c r="V1032" s="79"/>
      <c r="W1032" s="79"/>
      <c r="X1032" s="22"/>
      <c r="Y1032" s="79" t="s">
        <v>25</v>
      </c>
      <c r="Z1032" s="79"/>
      <c r="AA1032" s="79"/>
      <c r="AB1032" s="79"/>
      <c r="AC1032" s="79"/>
      <c r="AD1032" s="79"/>
      <c r="AE1032" s="18"/>
      <c r="AF1032" s="19"/>
      <c r="AG1032" s="30"/>
    </row>
    <row r="1033" spans="1:33" ht="15.75" thickBot="1">
      <c r="A1033" s="28"/>
      <c r="B1033" s="23"/>
      <c r="C1033" s="24"/>
      <c r="D1033" s="24"/>
      <c r="E1033" s="24"/>
      <c r="F1033" s="24"/>
      <c r="G1033" s="24"/>
      <c r="H1033" s="24"/>
      <c r="I1033" s="24"/>
      <c r="J1033" s="24"/>
      <c r="K1033" s="24"/>
      <c r="L1033" s="24"/>
      <c r="M1033" s="24"/>
      <c r="N1033" s="24"/>
      <c r="O1033" s="24"/>
      <c r="P1033" s="24"/>
      <c r="Q1033" s="24"/>
      <c r="R1033" s="24"/>
      <c r="S1033" s="24"/>
      <c r="T1033" s="24"/>
      <c r="U1033" s="24"/>
      <c r="V1033" s="24"/>
      <c r="W1033" s="24"/>
      <c r="X1033" s="24"/>
      <c r="Y1033" s="24"/>
      <c r="Z1033" s="24"/>
      <c r="AA1033" s="24"/>
      <c r="AB1033" s="24"/>
      <c r="AC1033" s="24"/>
      <c r="AD1033" s="24"/>
      <c r="AE1033" s="24"/>
      <c r="AF1033" s="25"/>
      <c r="AG1033" s="30"/>
    </row>
    <row r="1034" spans="1:33" ht="15.75" thickBot="1">
      <c r="A1034" s="84"/>
      <c r="B1034" s="85"/>
      <c r="C1034" s="85"/>
      <c r="D1034" s="85"/>
      <c r="E1034" s="85"/>
      <c r="F1034" s="85"/>
      <c r="G1034" s="85"/>
      <c r="H1034" s="85"/>
      <c r="I1034" s="85"/>
      <c r="J1034" s="85"/>
      <c r="K1034" s="85"/>
      <c r="L1034" s="85"/>
      <c r="M1034" s="85"/>
      <c r="N1034" s="85"/>
      <c r="O1034" s="85"/>
      <c r="P1034" s="85"/>
      <c r="Q1034" s="85"/>
      <c r="R1034" s="85"/>
      <c r="S1034" s="85"/>
      <c r="T1034" s="85"/>
      <c r="U1034" s="85"/>
      <c r="V1034" s="85"/>
      <c r="W1034" s="85"/>
      <c r="X1034" s="85"/>
      <c r="Y1034" s="85"/>
      <c r="Z1034" s="85"/>
      <c r="AA1034" s="85"/>
      <c r="AB1034" s="85"/>
      <c r="AC1034" s="85"/>
      <c r="AD1034" s="85"/>
      <c r="AE1034" s="85"/>
      <c r="AF1034" s="85"/>
      <c r="AG1034" s="86"/>
    </row>
    <row r="1040" spans="1:33" ht="15.75" thickBot="1"/>
    <row r="1041" spans="1:33" ht="15.75" thickBot="1">
      <c r="A1041" s="27"/>
      <c r="B1041" s="26"/>
      <c r="C1041" s="26"/>
      <c r="D1041" s="26"/>
      <c r="E1041" s="26"/>
      <c r="F1041" s="26"/>
      <c r="G1041" s="26"/>
      <c r="H1041" s="26"/>
      <c r="I1041" s="26"/>
      <c r="J1041" s="26"/>
      <c r="K1041" s="26"/>
      <c r="L1041" s="26"/>
      <c r="M1041" s="26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26"/>
      <c r="AB1041" s="26"/>
      <c r="AC1041" s="26"/>
      <c r="AD1041" s="26"/>
      <c r="AE1041" s="26"/>
      <c r="AF1041" s="26"/>
      <c r="AG1041" s="29"/>
    </row>
    <row r="1042" spans="1:33" ht="24">
      <c r="A1042" s="28"/>
      <c r="B1042" s="14"/>
      <c r="C1042" s="15"/>
      <c r="D1042" s="87" t="s">
        <v>0</v>
      </c>
      <c r="E1042" s="87"/>
      <c r="F1042" s="87"/>
      <c r="G1042" s="87"/>
      <c r="H1042" s="87"/>
      <c r="I1042" s="87"/>
      <c r="J1042" s="87"/>
      <c r="K1042" s="87"/>
      <c r="L1042" s="87"/>
      <c r="M1042" s="87"/>
      <c r="N1042" s="87"/>
      <c r="O1042" s="87"/>
      <c r="P1042" s="87"/>
      <c r="Q1042" s="87"/>
      <c r="R1042" s="87"/>
      <c r="S1042" s="87"/>
      <c r="T1042" s="87"/>
      <c r="U1042" s="87"/>
      <c r="V1042" s="87"/>
      <c r="W1042" s="87"/>
      <c r="X1042" s="87"/>
      <c r="Y1042" s="87"/>
      <c r="Z1042" s="87"/>
      <c r="AA1042" s="87"/>
      <c r="AB1042" s="87"/>
      <c r="AC1042" s="87"/>
      <c r="AD1042" s="87"/>
      <c r="AE1042" s="15"/>
      <c r="AF1042" s="16"/>
      <c r="AG1042" s="30"/>
    </row>
    <row r="1043" spans="1:33" ht="22.5">
      <c r="A1043" s="28"/>
      <c r="B1043" s="17"/>
      <c r="C1043" s="18"/>
      <c r="D1043" s="88" t="s">
        <v>28</v>
      </c>
      <c r="E1043" s="88"/>
      <c r="F1043" s="88"/>
      <c r="G1043" s="88"/>
      <c r="H1043" s="88"/>
      <c r="I1043" s="88"/>
      <c r="J1043" s="88"/>
      <c r="K1043" s="88"/>
      <c r="L1043" s="88"/>
      <c r="M1043" s="88"/>
      <c r="N1043" s="88"/>
      <c r="O1043" s="88"/>
      <c r="P1043" s="88"/>
      <c r="Q1043" s="88"/>
      <c r="R1043" s="88"/>
      <c r="S1043" s="88"/>
      <c r="T1043" s="88"/>
      <c r="U1043" s="88"/>
      <c r="V1043" s="88"/>
      <c r="W1043" s="88"/>
      <c r="X1043" s="88"/>
      <c r="Y1043" s="88"/>
      <c r="Z1043" s="88"/>
      <c r="AA1043" s="88"/>
      <c r="AB1043" s="88"/>
      <c r="AC1043" s="88"/>
      <c r="AD1043" s="88"/>
      <c r="AE1043" s="18"/>
      <c r="AF1043" s="19"/>
      <c r="AG1043" s="30"/>
    </row>
    <row r="1044" spans="1:33" ht="15.75">
      <c r="A1044" s="28"/>
      <c r="B1044" s="17"/>
      <c r="C1044" s="18"/>
      <c r="D1044" s="89" t="s">
        <v>186</v>
      </c>
      <c r="E1044" s="89"/>
      <c r="F1044" s="89"/>
      <c r="G1044" s="89"/>
      <c r="H1044" s="89"/>
      <c r="I1044" s="89"/>
      <c r="J1044" s="89"/>
      <c r="K1044" s="89"/>
      <c r="L1044" s="89"/>
      <c r="M1044" s="89"/>
      <c r="N1044" s="89"/>
      <c r="O1044" s="89"/>
      <c r="P1044" s="89"/>
      <c r="Q1044" s="89"/>
      <c r="R1044" s="89"/>
      <c r="S1044" s="89"/>
      <c r="T1044" s="89"/>
      <c r="U1044" s="89"/>
      <c r="V1044" s="89"/>
      <c r="W1044" s="89"/>
      <c r="X1044" s="89"/>
      <c r="Y1044" s="89"/>
      <c r="Z1044" s="89"/>
      <c r="AA1044" s="89"/>
      <c r="AB1044" s="89"/>
      <c r="AC1044" s="89"/>
      <c r="AD1044" s="89"/>
      <c r="AE1044" s="18"/>
      <c r="AF1044" s="19"/>
      <c r="AG1044" s="30"/>
    </row>
    <row r="1045" spans="1:33">
      <c r="A1045" s="28"/>
      <c r="B1045" s="17"/>
      <c r="C1045" s="18"/>
      <c r="D1045" s="76"/>
      <c r="E1045" s="76"/>
      <c r="F1045" s="76"/>
      <c r="G1045" s="76"/>
      <c r="H1045" s="76"/>
      <c r="I1045" s="76"/>
      <c r="J1045" s="76"/>
      <c r="K1045" s="76"/>
      <c r="L1045" s="76"/>
      <c r="M1045" s="76"/>
      <c r="N1045" s="76"/>
      <c r="O1045" s="76"/>
      <c r="P1045" s="76"/>
      <c r="Q1045" s="76"/>
      <c r="R1045" s="76"/>
      <c r="S1045" s="76"/>
      <c r="T1045" s="76"/>
      <c r="U1045" s="76"/>
      <c r="V1045" s="76"/>
      <c r="W1045" s="76"/>
      <c r="X1045" s="76"/>
      <c r="Y1045" s="76"/>
      <c r="Z1045" s="76"/>
      <c r="AA1045" s="76"/>
      <c r="AB1045" s="76"/>
      <c r="AC1045" s="76"/>
      <c r="AD1045" s="76"/>
      <c r="AE1045" s="18"/>
      <c r="AF1045" s="19"/>
      <c r="AG1045" s="30"/>
    </row>
    <row r="1046" spans="1:33" ht="15.75">
      <c r="A1046" s="28"/>
      <c r="B1046" s="17"/>
      <c r="C1046" s="18"/>
      <c r="D1046" s="89" t="s">
        <v>54</v>
      </c>
      <c r="E1046" s="89"/>
      <c r="F1046" s="89"/>
      <c r="G1046" s="89"/>
      <c r="H1046" s="89"/>
      <c r="I1046" s="89"/>
      <c r="J1046" s="89"/>
      <c r="K1046" s="89"/>
      <c r="L1046" s="89"/>
      <c r="M1046" s="89"/>
      <c r="N1046" s="89"/>
      <c r="O1046" s="89"/>
      <c r="P1046" s="89"/>
      <c r="Q1046" s="89"/>
      <c r="R1046" s="89"/>
      <c r="S1046" s="89"/>
      <c r="T1046" s="89"/>
      <c r="U1046" s="89"/>
      <c r="V1046" s="89"/>
      <c r="W1046" s="89"/>
      <c r="X1046" s="89"/>
      <c r="Y1046" s="89"/>
      <c r="Z1046" s="89"/>
      <c r="AA1046" s="89"/>
      <c r="AB1046" s="89"/>
      <c r="AC1046" s="89"/>
      <c r="AD1046" s="89"/>
      <c r="AE1046" s="18"/>
      <c r="AF1046" s="19"/>
      <c r="AG1046" s="30"/>
    </row>
    <row r="1047" spans="1:33">
      <c r="A1047" s="28"/>
      <c r="B1047" s="17"/>
      <c r="C1047" s="18"/>
      <c r="D1047" s="76"/>
      <c r="E1047" s="76"/>
      <c r="F1047" s="76"/>
      <c r="G1047" s="76"/>
      <c r="H1047" s="76"/>
      <c r="I1047" s="76"/>
      <c r="J1047" s="76"/>
      <c r="K1047" s="76"/>
      <c r="L1047" s="76"/>
      <c r="M1047" s="76"/>
      <c r="N1047" s="76"/>
      <c r="O1047" s="76"/>
      <c r="P1047" s="76"/>
      <c r="Q1047" s="76"/>
      <c r="R1047" s="76"/>
      <c r="S1047" s="76"/>
      <c r="T1047" s="76"/>
      <c r="U1047" s="76"/>
      <c r="V1047" s="76"/>
      <c r="W1047" s="76"/>
      <c r="X1047" s="76"/>
      <c r="Y1047" s="76"/>
      <c r="Z1047" s="76"/>
      <c r="AA1047" s="76"/>
      <c r="AB1047" s="76"/>
      <c r="AC1047" s="76"/>
      <c r="AD1047" s="76"/>
      <c r="AE1047" s="18"/>
      <c r="AF1047" s="19"/>
      <c r="AG1047" s="30"/>
    </row>
    <row r="1048" spans="1:33" ht="15.75">
      <c r="A1048" s="28"/>
      <c r="B1048" s="17"/>
      <c r="C1048" s="18"/>
      <c r="D1048" s="89" t="s">
        <v>55</v>
      </c>
      <c r="E1048" s="89"/>
      <c r="F1048" s="89"/>
      <c r="G1048" s="89"/>
      <c r="H1048" s="89"/>
      <c r="I1048" s="89"/>
      <c r="J1048" s="89"/>
      <c r="K1048" s="89"/>
      <c r="L1048" s="89"/>
      <c r="M1048" s="89"/>
      <c r="N1048" s="89"/>
      <c r="O1048" s="89"/>
      <c r="P1048" s="89"/>
      <c r="Q1048" s="89"/>
      <c r="R1048" s="89"/>
      <c r="S1048" s="89"/>
      <c r="T1048" s="89"/>
      <c r="U1048" s="89"/>
      <c r="V1048" s="89"/>
      <c r="W1048" s="89"/>
      <c r="X1048" s="89"/>
      <c r="Y1048" s="89"/>
      <c r="Z1048" s="89"/>
      <c r="AA1048" s="89"/>
      <c r="AB1048" s="89"/>
      <c r="AC1048" s="89"/>
      <c r="AD1048" s="89"/>
      <c r="AE1048" s="18"/>
      <c r="AF1048" s="19"/>
      <c r="AG1048" s="30"/>
    </row>
    <row r="1049" spans="1:33" ht="16.5" thickBot="1">
      <c r="A1049" s="28"/>
      <c r="B1049" s="17"/>
      <c r="C1049" s="18"/>
      <c r="D1049" s="77"/>
      <c r="E1049" s="77"/>
      <c r="F1049" s="77"/>
      <c r="G1049" s="77"/>
      <c r="H1049" s="77"/>
      <c r="I1049" s="77"/>
      <c r="J1049" s="77"/>
      <c r="K1049" s="77"/>
      <c r="L1049" s="77"/>
      <c r="M1049" s="77"/>
      <c r="N1049" s="77"/>
      <c r="O1049" s="77"/>
      <c r="P1049" s="77"/>
      <c r="Q1049" s="77"/>
      <c r="R1049" s="77"/>
      <c r="S1049" s="77"/>
      <c r="T1049" s="77"/>
      <c r="U1049" s="77"/>
      <c r="V1049" s="77"/>
      <c r="W1049" s="77"/>
      <c r="X1049" s="77"/>
      <c r="Y1049" s="77"/>
      <c r="Z1049" s="77"/>
      <c r="AA1049" s="77"/>
      <c r="AB1049" s="77"/>
      <c r="AC1049" s="77"/>
      <c r="AD1049" s="77"/>
      <c r="AE1049" s="18"/>
      <c r="AF1049" s="19"/>
      <c r="AG1049" s="30"/>
    </row>
    <row r="1050" spans="1:33" ht="15.75" thickBot="1">
      <c r="A1050" s="28"/>
      <c r="B1050" s="17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0"/>
      <c r="AE1050" s="11"/>
      <c r="AF1050" s="19"/>
      <c r="AG1050" s="30"/>
    </row>
    <row r="1051" spans="1:33">
      <c r="A1051" s="28"/>
      <c r="B1051" s="17"/>
      <c r="C1051" s="6"/>
      <c r="D1051" s="90" t="s">
        <v>1</v>
      </c>
      <c r="E1051" s="93"/>
      <c r="F1051" s="96" t="s">
        <v>22</v>
      </c>
      <c r="G1051" s="96"/>
      <c r="H1051" s="96"/>
      <c r="I1051" s="96"/>
      <c r="J1051" s="96"/>
      <c r="K1051" s="96"/>
      <c r="L1051" s="96"/>
      <c r="M1051" s="96"/>
      <c r="N1051" s="97"/>
      <c r="O1051" s="96" t="s">
        <v>2</v>
      </c>
      <c r="P1051" s="96"/>
      <c r="Q1051" s="96"/>
      <c r="R1051" s="96"/>
      <c r="S1051" s="96"/>
      <c r="T1051" s="96"/>
      <c r="U1051" s="96"/>
      <c r="V1051" s="96"/>
      <c r="W1051" s="97"/>
      <c r="X1051" s="96" t="s">
        <v>3</v>
      </c>
      <c r="Y1051" s="96"/>
      <c r="Z1051" s="96"/>
      <c r="AA1051" s="96"/>
      <c r="AB1051" s="96"/>
      <c r="AC1051" s="96"/>
      <c r="AD1051" s="100"/>
      <c r="AE1051" s="5"/>
      <c r="AF1051" s="19"/>
      <c r="AG1051" s="30"/>
    </row>
    <row r="1052" spans="1:33">
      <c r="A1052" s="28"/>
      <c r="B1052" s="17"/>
      <c r="C1052" s="6"/>
      <c r="D1052" s="91"/>
      <c r="E1052" s="94"/>
      <c r="F1052" s="101" t="s">
        <v>4</v>
      </c>
      <c r="G1052" s="101"/>
      <c r="H1052" s="101" t="s">
        <v>5</v>
      </c>
      <c r="I1052" s="101"/>
      <c r="J1052" s="101" t="s">
        <v>32</v>
      </c>
      <c r="K1052" s="101"/>
      <c r="L1052" s="101" t="s">
        <v>7</v>
      </c>
      <c r="M1052" s="101"/>
      <c r="N1052" s="98"/>
      <c r="O1052" s="101" t="s">
        <v>8</v>
      </c>
      <c r="P1052" s="101"/>
      <c r="Q1052" s="101" t="s">
        <v>9</v>
      </c>
      <c r="R1052" s="101"/>
      <c r="S1052" s="101" t="s">
        <v>10</v>
      </c>
      <c r="T1052" s="101"/>
      <c r="U1052" s="101" t="s">
        <v>7</v>
      </c>
      <c r="V1052" s="101"/>
      <c r="W1052" s="98"/>
      <c r="X1052" s="101" t="s">
        <v>11</v>
      </c>
      <c r="Y1052" s="101"/>
      <c r="Z1052" s="101" t="s">
        <v>6</v>
      </c>
      <c r="AA1052" s="101"/>
      <c r="AB1052" s="101" t="s">
        <v>12</v>
      </c>
      <c r="AC1052" s="101"/>
      <c r="AD1052" s="102" t="s">
        <v>21</v>
      </c>
      <c r="AE1052" s="5"/>
      <c r="AF1052" s="19"/>
      <c r="AG1052" s="30"/>
    </row>
    <row r="1053" spans="1:33">
      <c r="A1053" s="28"/>
      <c r="B1053" s="17"/>
      <c r="C1053" s="6"/>
      <c r="D1053" s="92"/>
      <c r="E1053" s="94"/>
      <c r="F1053" s="2">
        <v>0.1</v>
      </c>
      <c r="G1053" s="78" t="s">
        <v>13</v>
      </c>
      <c r="H1053" s="2">
        <v>0.1</v>
      </c>
      <c r="I1053" s="78" t="s">
        <v>13</v>
      </c>
      <c r="J1053" s="2">
        <v>0.3</v>
      </c>
      <c r="K1053" s="78" t="s">
        <v>13</v>
      </c>
      <c r="L1053" s="2">
        <v>0.5</v>
      </c>
      <c r="M1053" s="78" t="s">
        <v>13</v>
      </c>
      <c r="N1053" s="98"/>
      <c r="O1053" s="2">
        <v>0.1</v>
      </c>
      <c r="P1053" s="78" t="s">
        <v>13</v>
      </c>
      <c r="Q1053" s="2">
        <v>0.1</v>
      </c>
      <c r="R1053" s="78" t="s">
        <v>13</v>
      </c>
      <c r="S1053" s="2">
        <v>0.3</v>
      </c>
      <c r="T1053" s="78" t="s">
        <v>13</v>
      </c>
      <c r="U1053" s="2">
        <v>0.5</v>
      </c>
      <c r="V1053" s="78" t="s">
        <v>13</v>
      </c>
      <c r="W1053" s="98"/>
      <c r="X1053" s="2">
        <v>0.4</v>
      </c>
      <c r="Y1053" s="78" t="s">
        <v>13</v>
      </c>
      <c r="Z1053" s="2">
        <v>0.6</v>
      </c>
      <c r="AA1053" s="78" t="s">
        <v>13</v>
      </c>
      <c r="AB1053" s="2">
        <v>1</v>
      </c>
      <c r="AC1053" s="78" t="s">
        <v>13</v>
      </c>
      <c r="AD1053" s="103"/>
      <c r="AE1053" s="5"/>
      <c r="AF1053" s="19"/>
      <c r="AG1053" s="30"/>
    </row>
    <row r="1054" spans="1:33">
      <c r="A1054" s="28"/>
      <c r="B1054" s="17"/>
      <c r="C1054" s="6"/>
      <c r="D1054" s="35" t="s">
        <v>14</v>
      </c>
      <c r="E1054" s="94"/>
      <c r="F1054" s="78">
        <v>6.8</v>
      </c>
      <c r="G1054" s="78" t="s">
        <v>38</v>
      </c>
      <c r="H1054" s="78">
        <v>4</v>
      </c>
      <c r="I1054" s="78" t="s">
        <v>40</v>
      </c>
      <c r="J1054" s="78">
        <v>14.4</v>
      </c>
      <c r="K1054" s="78" t="s">
        <v>41</v>
      </c>
      <c r="L1054" s="122">
        <f>SUM(F1054:H1054:J1054)</f>
        <v>25.200000000000003</v>
      </c>
      <c r="M1054" s="78" t="s">
        <v>41</v>
      </c>
      <c r="N1054" s="98"/>
      <c r="O1054" s="78">
        <v>7.2</v>
      </c>
      <c r="P1054" s="78" t="s">
        <v>37</v>
      </c>
      <c r="Q1054" s="78">
        <v>6.4</v>
      </c>
      <c r="R1054" s="78" t="s">
        <v>38</v>
      </c>
      <c r="S1054" s="123">
        <v>28.9</v>
      </c>
      <c r="T1054" s="78" t="str">
        <f>IF(S1054&gt;=27.3,"A1",IF(S1054&gt;=24.3,"A2", IF(S1054&gt;=21.3,"B1",IF(S1054&gt;=18.3,"B2", IF(S1054&gt;=15.3,"C1",IF(S1054&gt;=12.3,"C2",IF(S1054&gt;=9.9,"D",IF(S1054&gt;=6.3,"E1",IF(S1054&gt;=6.2,"E2")))))))))</f>
        <v>A1</v>
      </c>
      <c r="U1054" s="78">
        <f>O1054+Q1054+S1054</f>
        <v>42.5</v>
      </c>
      <c r="V1054" s="78" t="str">
        <f>IF(U1054&gt;=45.5,"A1",IF(U1054&gt;=40.5,"A2", IF(U1054&gt;=35.5,"B1",IF(U1054&gt;=30.5,"B2", IF(U1054&gt;=25.5,"C1",IF(U1054&gt;=20.5,"C2",IF(U1054&gt;=16.5,"D",IF(U1054&gt;=10.5,"E1",IF(U1054&gt;=10.4,"E2")))))))))</f>
        <v>A2</v>
      </c>
      <c r="W1054" s="98"/>
      <c r="X1054" s="78">
        <f t="shared" ref="X1054:X1061" si="287">SUM(F1054,H1054,O1054,Q1054)</f>
        <v>24.4</v>
      </c>
      <c r="Y1054" s="78" t="str">
        <f>IF(X1054&gt;=36.4,"A1",IF(X1054&gt;=32.4,"A2", IF(X1054&gt;=28.4,"B1",IF(X1054&gt;=24.4,"B2", IF(X1054&gt;=20.4,"C1",IF(X1054&gt;=16.4,"C2",IF(X1054&gt;=13.2,"D",IF(X1054&gt;=8.4,"E1",IF(X1054&gt;=8.3,"E2")))))))))</f>
        <v>B2</v>
      </c>
      <c r="Z1054" s="78">
        <f>J1054+S1054</f>
        <v>43.3</v>
      </c>
      <c r="AA1054" s="78" t="str">
        <f>IF(Z1054&gt;=54.5,"A1",IF(Z1054&gt;=48.5,"A2", IF(Z1054&gt;=42.5,"B1",IF(Z1054&gt;=36.5,"B2", IF(Z1054&gt;=30.5,"C1",IF(Z1054&gt;=24.5,"C2",IF(Z1054&gt;=19.8,"D",IF(Z1054&gt;=12.6,"E1",IF(Z1054&gt;=12.5,"E2")))))))))</f>
        <v>B1</v>
      </c>
      <c r="AB1054" s="57">
        <f>L1054+U1054</f>
        <v>67.7</v>
      </c>
      <c r="AC1054" s="78" t="str">
        <f>IF(AB1054&gt;=91,"A1",IF(AB1054&gt;=81,"A2", IF(AB1054&gt;=71,"B1",IF(AB1054&gt;=61,"B2", IF(AB1054&gt;=51,"C1",IF(AB1054&gt;=41,"C2",IF(AB1054&gt;=33,"D",IF(AB1054&gt;=21,"E1",IF(AB1054&gt;=20,"E2")))))))))</f>
        <v>B2</v>
      </c>
      <c r="AD1054" s="124">
        <v>7</v>
      </c>
      <c r="AE1054" s="5"/>
      <c r="AF1054" s="19"/>
      <c r="AG1054" s="30"/>
    </row>
    <row r="1055" spans="1:33">
      <c r="A1055" s="28"/>
      <c r="B1055" s="17"/>
      <c r="C1055" s="6"/>
      <c r="D1055" s="35" t="s">
        <v>15</v>
      </c>
      <c r="E1055" s="94"/>
      <c r="F1055" s="78">
        <v>6.7</v>
      </c>
      <c r="G1055" s="78" t="s">
        <v>38</v>
      </c>
      <c r="H1055" s="78">
        <v>5.5</v>
      </c>
      <c r="I1055" s="78" t="s">
        <v>39</v>
      </c>
      <c r="J1055" s="78">
        <v>15.9</v>
      </c>
      <c r="K1055" s="78" t="s">
        <v>39</v>
      </c>
      <c r="L1055" s="122">
        <f>SUM(F1055:H1055:J1055)</f>
        <v>28.1</v>
      </c>
      <c r="M1055" s="78" t="s">
        <v>38</v>
      </c>
      <c r="N1055" s="98"/>
      <c r="O1055" s="78">
        <v>8.3000000000000007</v>
      </c>
      <c r="P1055" s="78" t="s">
        <v>36</v>
      </c>
      <c r="Q1055" s="78">
        <v>7.2</v>
      </c>
      <c r="R1055" s="78" t="s">
        <v>37</v>
      </c>
      <c r="S1055" s="123">
        <v>19.2</v>
      </c>
      <c r="T1055" s="78" t="str">
        <f t="shared" ref="T1055:T1061" si="288">IF(S1055&gt;=27.3,"A1",IF(S1055&gt;=24.3,"A2", IF(S1055&gt;=21.3,"B1",IF(S1055&gt;=18.3,"B2", IF(S1055&gt;=15.3,"C1",IF(S1055&gt;=12.3,"C2",IF(S1055&gt;=9.9,"D",IF(S1055&gt;=6.3,"E1",IF(S1055&gt;=6.2,"E2")))))))))</f>
        <v>B2</v>
      </c>
      <c r="U1055" s="78">
        <f t="shared" ref="U1055:U1061" si="289">O1055+Q1055+S1055</f>
        <v>34.700000000000003</v>
      </c>
      <c r="V1055" s="78" t="str">
        <f t="shared" ref="V1055:V1061" si="290">IF(U1055&gt;=45.5,"A1",IF(U1055&gt;=40.5,"A2", IF(U1055&gt;=35.5,"B1",IF(U1055&gt;=30.5,"B2", IF(U1055&gt;=25.5,"C1",IF(U1055&gt;=20.5,"C2",IF(U1055&gt;=16.5,"D",IF(U1055&gt;=10.5,"E1",IF(U1055&gt;=10.4,"E2")))))))))</f>
        <v>B2</v>
      </c>
      <c r="W1055" s="98"/>
      <c r="X1055" s="78">
        <f t="shared" si="287"/>
        <v>27.7</v>
      </c>
      <c r="Y1055" s="78" t="str">
        <f t="shared" ref="Y1055:Y1061" si="291">IF(X1055&gt;=36.4,"A1",IF(X1055&gt;=32.4,"A2", IF(X1055&gt;=28.4,"B1",IF(X1055&gt;=24.4,"B2", IF(X1055&gt;=20.4,"C1",IF(X1055&gt;=16.4,"C2",IF(X1055&gt;=13.2,"D",IF(X1055&gt;=8.4,"E1",IF(X1055&gt;=8.3,"E2")))))))))</f>
        <v>B2</v>
      </c>
      <c r="Z1055" s="78">
        <f t="shared" ref="Z1055:Z1061" si="292">J1055+S1055</f>
        <v>35.1</v>
      </c>
      <c r="AA1055" s="78" t="str">
        <f t="shared" ref="AA1055:AA1061" si="293">IF(Z1055&gt;=54.5,"A1",IF(Z1055&gt;=48.5,"A2", IF(Z1055&gt;=42.5,"B1",IF(Z1055&gt;=36.5,"B2", IF(Z1055&gt;=30.5,"C1",IF(Z1055&gt;=24.5,"C2",IF(Z1055&gt;=19.8,"D",IF(Z1055&gt;=12.6,"E1",IF(Z1055&gt;=12.5,"E2")))))))))</f>
        <v>C1</v>
      </c>
      <c r="AB1055" s="57">
        <f t="shared" ref="AB1055:AB1061" si="294">L1055+U1055</f>
        <v>62.800000000000004</v>
      </c>
      <c r="AC1055" s="78" t="str">
        <f t="shared" ref="AC1055:AC1061" si="295">IF(AB1055&gt;=91,"A1",IF(AB1055&gt;=81,"A2", IF(AB1055&gt;=71,"B1",IF(AB1055&gt;=61,"B2", IF(AB1055&gt;=51,"C1",IF(AB1055&gt;=41,"C2",IF(AB1055&gt;=33,"D",IF(AB1055&gt;=21,"E1",IF(AB1055&gt;=20,"E2")))))))))</f>
        <v>B2</v>
      </c>
      <c r="AD1055" s="124">
        <v>7</v>
      </c>
      <c r="AE1055" s="5"/>
      <c r="AF1055" s="19"/>
      <c r="AG1055" s="30"/>
    </row>
    <row r="1056" spans="1:33">
      <c r="A1056" s="28"/>
      <c r="B1056" s="17"/>
      <c r="C1056" s="6"/>
      <c r="D1056" s="35" t="s">
        <v>16</v>
      </c>
      <c r="E1056" s="94"/>
      <c r="F1056" s="78">
        <v>7.6</v>
      </c>
      <c r="G1056" s="78" t="s">
        <v>37</v>
      </c>
      <c r="H1056" s="78">
        <v>6.6</v>
      </c>
      <c r="I1056" s="78" t="s">
        <v>38</v>
      </c>
      <c r="J1056" s="78">
        <v>12.9</v>
      </c>
      <c r="K1056" s="78" t="s">
        <v>41</v>
      </c>
      <c r="L1056" s="122">
        <f>SUM(F1056:H1056:J1056)</f>
        <v>27.1</v>
      </c>
      <c r="M1056" s="78" t="s">
        <v>38</v>
      </c>
      <c r="N1056" s="98"/>
      <c r="O1056" s="78">
        <v>8.4</v>
      </c>
      <c r="P1056" s="78" t="s">
        <v>36</v>
      </c>
      <c r="Q1056" s="78">
        <v>6.6</v>
      </c>
      <c r="R1056" s="78" t="s">
        <v>38</v>
      </c>
      <c r="S1056" s="123">
        <v>24.6</v>
      </c>
      <c r="T1056" s="78" t="str">
        <f t="shared" si="288"/>
        <v>A2</v>
      </c>
      <c r="U1056" s="78">
        <f t="shared" si="289"/>
        <v>39.6</v>
      </c>
      <c r="V1056" s="78" t="str">
        <f t="shared" si="290"/>
        <v>B1</v>
      </c>
      <c r="W1056" s="98"/>
      <c r="X1056" s="78">
        <f t="shared" si="287"/>
        <v>29.200000000000003</v>
      </c>
      <c r="Y1056" s="78" t="str">
        <f t="shared" si="291"/>
        <v>B1</v>
      </c>
      <c r="Z1056" s="78">
        <f t="shared" si="292"/>
        <v>37.5</v>
      </c>
      <c r="AA1056" s="78" t="str">
        <f t="shared" si="293"/>
        <v>B2</v>
      </c>
      <c r="AB1056" s="57">
        <f t="shared" si="294"/>
        <v>66.7</v>
      </c>
      <c r="AC1056" s="78" t="str">
        <f t="shared" si="295"/>
        <v>B2</v>
      </c>
      <c r="AD1056" s="124">
        <v>7</v>
      </c>
      <c r="AE1056" s="5"/>
      <c r="AF1056" s="19"/>
      <c r="AG1056" s="30"/>
    </row>
    <row r="1057" spans="1:33">
      <c r="A1057" s="28"/>
      <c r="B1057" s="17"/>
      <c r="C1057" s="6"/>
      <c r="D1057" s="35" t="s">
        <v>45</v>
      </c>
      <c r="E1057" s="94"/>
      <c r="F1057" s="78">
        <v>6</v>
      </c>
      <c r="G1057" s="78" t="s">
        <v>39</v>
      </c>
      <c r="H1057" s="78">
        <v>5.4</v>
      </c>
      <c r="I1057" s="78" t="s">
        <v>39</v>
      </c>
      <c r="J1057" s="78">
        <v>12.3</v>
      </c>
      <c r="K1057" s="78" t="s">
        <v>41</v>
      </c>
      <c r="L1057" s="122">
        <f>SUM(F1057:H1057:J1057)</f>
        <v>23.700000000000003</v>
      </c>
      <c r="M1057" s="78" t="s">
        <v>41</v>
      </c>
      <c r="N1057" s="98"/>
      <c r="O1057" s="78">
        <v>8.1999999999999993</v>
      </c>
      <c r="P1057" s="78" t="s">
        <v>36</v>
      </c>
      <c r="Q1057" s="78">
        <v>7.2</v>
      </c>
      <c r="R1057" s="78" t="s">
        <v>37</v>
      </c>
      <c r="S1057" s="123">
        <v>19.2</v>
      </c>
      <c r="T1057" s="78" t="str">
        <f t="shared" si="288"/>
        <v>B2</v>
      </c>
      <c r="U1057" s="78">
        <f t="shared" si="289"/>
        <v>34.599999999999994</v>
      </c>
      <c r="V1057" s="78" t="str">
        <f t="shared" si="290"/>
        <v>B2</v>
      </c>
      <c r="W1057" s="98"/>
      <c r="X1057" s="78">
        <f t="shared" si="287"/>
        <v>26.8</v>
      </c>
      <c r="Y1057" s="78" t="str">
        <f t="shared" si="291"/>
        <v>B2</v>
      </c>
      <c r="Z1057" s="78">
        <f t="shared" si="292"/>
        <v>31.5</v>
      </c>
      <c r="AA1057" s="78" t="str">
        <f t="shared" si="293"/>
        <v>C1</v>
      </c>
      <c r="AB1057" s="57">
        <f t="shared" si="294"/>
        <v>58.3</v>
      </c>
      <c r="AC1057" s="78" t="str">
        <f t="shared" si="295"/>
        <v>C1</v>
      </c>
      <c r="AD1057" s="124">
        <v>6</v>
      </c>
      <c r="AE1057" s="5"/>
      <c r="AF1057" s="19"/>
      <c r="AG1057" s="30"/>
    </row>
    <row r="1058" spans="1:33">
      <c r="A1058" s="28"/>
      <c r="B1058" s="17"/>
      <c r="C1058" s="6"/>
      <c r="D1058" s="35" t="s">
        <v>33</v>
      </c>
      <c r="E1058" s="94"/>
      <c r="F1058" s="78"/>
      <c r="G1058" s="78"/>
      <c r="H1058" s="78"/>
      <c r="I1058" s="78"/>
      <c r="J1058" s="78">
        <v>24</v>
      </c>
      <c r="K1058" s="78" t="s">
        <v>37</v>
      </c>
      <c r="L1058" s="122">
        <f>SUM(F1058:H1058:J1058)</f>
        <v>24</v>
      </c>
      <c r="M1058" s="78"/>
      <c r="N1058" s="98"/>
      <c r="O1058" s="78"/>
      <c r="P1058" s="78"/>
      <c r="Q1058" s="78"/>
      <c r="R1058" s="78"/>
      <c r="S1058" s="123">
        <v>26.4</v>
      </c>
      <c r="T1058" s="78" t="str">
        <f t="shared" si="288"/>
        <v>A2</v>
      </c>
      <c r="U1058" s="78">
        <f t="shared" si="289"/>
        <v>26.4</v>
      </c>
      <c r="V1058" s="78" t="str">
        <f t="shared" si="290"/>
        <v>C1</v>
      </c>
      <c r="W1058" s="98"/>
      <c r="X1058" s="78">
        <f t="shared" si="287"/>
        <v>0</v>
      </c>
      <c r="Y1058" s="78" t="b">
        <f t="shared" si="291"/>
        <v>0</v>
      </c>
      <c r="Z1058" s="78">
        <f t="shared" si="292"/>
        <v>50.4</v>
      </c>
      <c r="AA1058" s="78" t="str">
        <f t="shared" si="293"/>
        <v>A2</v>
      </c>
      <c r="AB1058" s="57">
        <f t="shared" si="294"/>
        <v>50.4</v>
      </c>
      <c r="AC1058" s="78" t="str">
        <f t="shared" si="295"/>
        <v>C2</v>
      </c>
      <c r="AD1058" s="124"/>
      <c r="AE1058" s="5"/>
      <c r="AF1058" s="19"/>
      <c r="AG1058" s="30"/>
    </row>
    <row r="1059" spans="1:33">
      <c r="A1059" s="28"/>
      <c r="B1059" s="17"/>
      <c r="C1059" s="6"/>
      <c r="D1059" s="35" t="s">
        <v>18</v>
      </c>
      <c r="E1059" s="94"/>
      <c r="F1059" s="78">
        <v>7.5</v>
      </c>
      <c r="G1059" s="78" t="s">
        <v>37</v>
      </c>
      <c r="H1059" s="78">
        <v>5.4</v>
      </c>
      <c r="I1059" s="78" t="s">
        <v>39</v>
      </c>
      <c r="J1059" s="78">
        <v>24.6</v>
      </c>
      <c r="K1059" s="78" t="s">
        <v>36</v>
      </c>
      <c r="L1059" s="122">
        <f>SUM(F1059:H1059:J1059)</f>
        <v>37.5</v>
      </c>
      <c r="M1059" s="78" t="s">
        <v>38</v>
      </c>
      <c r="N1059" s="98"/>
      <c r="O1059" s="123">
        <v>7.8</v>
      </c>
      <c r="P1059" s="123" t="s">
        <v>37</v>
      </c>
      <c r="Q1059" s="123">
        <v>6.4</v>
      </c>
      <c r="R1059" s="123" t="s">
        <v>38</v>
      </c>
      <c r="S1059" s="123">
        <v>28.2</v>
      </c>
      <c r="T1059" s="78" t="str">
        <f t="shared" si="288"/>
        <v>A1</v>
      </c>
      <c r="U1059" s="78">
        <f t="shared" si="289"/>
        <v>42.4</v>
      </c>
      <c r="V1059" s="78" t="str">
        <f t="shared" si="290"/>
        <v>A2</v>
      </c>
      <c r="W1059" s="98"/>
      <c r="X1059" s="78">
        <f t="shared" si="287"/>
        <v>27.1</v>
      </c>
      <c r="Y1059" s="78" t="str">
        <f t="shared" si="291"/>
        <v>B2</v>
      </c>
      <c r="Z1059" s="78">
        <f t="shared" si="292"/>
        <v>52.8</v>
      </c>
      <c r="AA1059" s="78" t="str">
        <f t="shared" si="293"/>
        <v>A2</v>
      </c>
      <c r="AB1059" s="57">
        <f t="shared" si="294"/>
        <v>79.900000000000006</v>
      </c>
      <c r="AC1059" s="78" t="str">
        <f t="shared" si="295"/>
        <v>B1</v>
      </c>
      <c r="AD1059" s="124">
        <v>8</v>
      </c>
      <c r="AE1059" s="5"/>
      <c r="AF1059" s="19"/>
      <c r="AG1059" s="30"/>
    </row>
    <row r="1060" spans="1:33">
      <c r="A1060" s="28"/>
      <c r="B1060" s="17"/>
      <c r="C1060" s="6"/>
      <c r="D1060" s="35" t="s">
        <v>19</v>
      </c>
      <c r="E1060" s="94"/>
      <c r="F1060" s="78"/>
      <c r="G1060" s="78"/>
      <c r="H1060" s="78"/>
      <c r="I1060" s="78"/>
      <c r="J1060" s="78">
        <v>19.2</v>
      </c>
      <c r="K1060" s="78" t="s">
        <v>38</v>
      </c>
      <c r="L1060" s="122">
        <f>SUM(F1060:H1060:J1060)</f>
        <v>19.2</v>
      </c>
      <c r="M1060" s="78"/>
      <c r="N1060" s="98"/>
      <c r="O1060" s="1"/>
      <c r="P1060" s="1"/>
      <c r="Q1060" s="1"/>
      <c r="R1060" s="1"/>
      <c r="S1060" s="123">
        <v>30</v>
      </c>
      <c r="T1060" s="78" t="str">
        <f t="shared" si="288"/>
        <v>A1</v>
      </c>
      <c r="U1060" s="78">
        <f t="shared" si="289"/>
        <v>30</v>
      </c>
      <c r="V1060" s="78" t="str">
        <f t="shared" si="290"/>
        <v>C1</v>
      </c>
      <c r="W1060" s="98"/>
      <c r="X1060" s="78">
        <f t="shared" si="287"/>
        <v>0</v>
      </c>
      <c r="Y1060" s="78" t="b">
        <f t="shared" si="291"/>
        <v>0</v>
      </c>
      <c r="Z1060" s="78">
        <f t="shared" si="292"/>
        <v>49.2</v>
      </c>
      <c r="AA1060" s="78" t="str">
        <f t="shared" si="293"/>
        <v>A2</v>
      </c>
      <c r="AB1060" s="57">
        <f t="shared" si="294"/>
        <v>49.2</v>
      </c>
      <c r="AC1060" s="78" t="str">
        <f t="shared" si="295"/>
        <v>C2</v>
      </c>
      <c r="AD1060" s="124"/>
      <c r="AE1060" s="5"/>
      <c r="AF1060" s="19"/>
      <c r="AG1060" s="30"/>
    </row>
    <row r="1061" spans="1:33">
      <c r="A1061" s="28"/>
      <c r="B1061" s="17"/>
      <c r="C1061" s="6"/>
      <c r="D1061" s="35" t="s">
        <v>117</v>
      </c>
      <c r="E1061" s="94"/>
      <c r="F1061" s="78"/>
      <c r="G1061" s="78"/>
      <c r="H1061" s="78"/>
      <c r="I1061" s="78"/>
      <c r="J1061" s="78">
        <v>15.6</v>
      </c>
      <c r="K1061" s="78" t="s">
        <v>39</v>
      </c>
      <c r="L1061" s="122">
        <f>SUM(F1061:H1061:J1061)</f>
        <v>15.6</v>
      </c>
      <c r="M1061" s="78"/>
      <c r="N1061" s="98"/>
      <c r="O1061" s="1"/>
      <c r="P1061" s="1"/>
      <c r="Q1061" s="1"/>
      <c r="R1061" s="1"/>
      <c r="S1061" s="123">
        <v>24</v>
      </c>
      <c r="T1061" s="78" t="str">
        <f t="shared" si="288"/>
        <v>B1</v>
      </c>
      <c r="U1061" s="78">
        <f t="shared" si="289"/>
        <v>24</v>
      </c>
      <c r="V1061" s="78" t="str">
        <f t="shared" si="290"/>
        <v>C2</v>
      </c>
      <c r="W1061" s="98"/>
      <c r="X1061" s="78">
        <f t="shared" si="287"/>
        <v>0</v>
      </c>
      <c r="Y1061" s="78" t="b">
        <f t="shared" si="291"/>
        <v>0</v>
      </c>
      <c r="Z1061" s="78">
        <f t="shared" si="292"/>
        <v>39.6</v>
      </c>
      <c r="AA1061" s="78" t="str">
        <f t="shared" si="293"/>
        <v>B2</v>
      </c>
      <c r="AB1061" s="57">
        <f t="shared" si="294"/>
        <v>39.6</v>
      </c>
      <c r="AC1061" s="78" t="str">
        <f t="shared" si="295"/>
        <v>D</v>
      </c>
      <c r="AD1061" s="124"/>
      <c r="AE1061" s="5"/>
      <c r="AF1061" s="19"/>
      <c r="AG1061" s="30"/>
    </row>
    <row r="1062" spans="1:33">
      <c r="A1062" s="28"/>
      <c r="B1062" s="17"/>
      <c r="C1062" s="6"/>
      <c r="D1062" s="35"/>
      <c r="E1062" s="94"/>
      <c r="F1062" s="78"/>
      <c r="G1062" s="78"/>
      <c r="H1062" s="78"/>
      <c r="I1062" s="78"/>
      <c r="J1062" s="78"/>
      <c r="K1062" s="78"/>
      <c r="L1062" s="78"/>
      <c r="M1062" s="78"/>
      <c r="N1062" s="98"/>
      <c r="O1062" s="1"/>
      <c r="P1062" s="1"/>
      <c r="Q1062" s="1"/>
      <c r="R1062" s="1"/>
      <c r="S1062" s="123"/>
      <c r="T1062" s="1"/>
      <c r="U1062" s="1"/>
      <c r="V1062" s="1"/>
      <c r="W1062" s="98"/>
      <c r="X1062" s="1"/>
      <c r="Y1062" s="1"/>
      <c r="Z1062" s="1"/>
      <c r="AA1062" s="1"/>
      <c r="AB1062" s="1"/>
      <c r="AC1062" s="1"/>
      <c r="AD1062" s="124"/>
      <c r="AE1062" s="5"/>
      <c r="AF1062" s="19"/>
      <c r="AG1062" s="30"/>
    </row>
    <row r="1063" spans="1:33">
      <c r="A1063" s="28"/>
      <c r="B1063" s="17"/>
      <c r="C1063" s="6"/>
      <c r="D1063" s="104" t="s">
        <v>20</v>
      </c>
      <c r="E1063" s="94"/>
      <c r="F1063" s="112" t="s">
        <v>173</v>
      </c>
      <c r="G1063" s="113"/>
      <c r="H1063" s="112"/>
      <c r="I1063" s="113"/>
      <c r="J1063" s="112"/>
      <c r="K1063" s="113"/>
      <c r="L1063" s="112"/>
      <c r="M1063" s="113"/>
      <c r="N1063" s="98"/>
      <c r="O1063" s="126" t="s">
        <v>156</v>
      </c>
      <c r="P1063" s="127"/>
      <c r="Q1063" s="110"/>
      <c r="R1063" s="110"/>
      <c r="S1063" s="110"/>
      <c r="T1063" s="110"/>
      <c r="U1063" s="110"/>
      <c r="V1063" s="110"/>
      <c r="W1063" s="98"/>
      <c r="X1063" s="110"/>
      <c r="Y1063" s="110"/>
      <c r="Z1063" s="110"/>
      <c r="AA1063" s="110"/>
      <c r="AB1063" s="110"/>
      <c r="AC1063" s="110"/>
      <c r="AD1063" s="116"/>
      <c r="AE1063" s="5"/>
      <c r="AF1063" s="19"/>
      <c r="AG1063" s="30"/>
    </row>
    <row r="1064" spans="1:33" ht="15.75" thickBot="1">
      <c r="A1064" s="28"/>
      <c r="B1064" s="17"/>
      <c r="C1064" s="6"/>
      <c r="D1064" s="105"/>
      <c r="E1064" s="95"/>
      <c r="F1064" s="131"/>
      <c r="G1064" s="132"/>
      <c r="H1064" s="131"/>
      <c r="I1064" s="132"/>
      <c r="J1064" s="131"/>
      <c r="K1064" s="132"/>
      <c r="L1064" s="131"/>
      <c r="M1064" s="132"/>
      <c r="N1064" s="99"/>
      <c r="O1064" s="128"/>
      <c r="P1064" s="129"/>
      <c r="Q1064" s="111"/>
      <c r="R1064" s="111"/>
      <c r="S1064" s="111"/>
      <c r="T1064" s="111"/>
      <c r="U1064" s="111"/>
      <c r="V1064" s="111"/>
      <c r="W1064" s="99"/>
      <c r="X1064" s="111"/>
      <c r="Y1064" s="111"/>
      <c r="Z1064" s="111"/>
      <c r="AA1064" s="111"/>
      <c r="AB1064" s="111"/>
      <c r="AC1064" s="111"/>
      <c r="AD1064" s="117"/>
      <c r="AE1064" s="5"/>
      <c r="AF1064" s="19"/>
      <c r="AG1064" s="30"/>
    </row>
    <row r="1065" spans="1:33" ht="15.75" thickBot="1">
      <c r="A1065" s="28"/>
      <c r="B1065" s="17"/>
      <c r="C1065" s="7"/>
      <c r="D1065" s="8"/>
      <c r="E1065" s="8"/>
      <c r="F1065" s="8"/>
      <c r="G1065" s="8"/>
      <c r="H1065" s="8"/>
      <c r="I1065" s="8"/>
      <c r="J1065" s="8"/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  <c r="AA1065" s="8"/>
      <c r="AB1065" s="8"/>
      <c r="AC1065" s="8"/>
      <c r="AD1065" s="8"/>
      <c r="AE1065" s="12"/>
      <c r="AF1065" s="19"/>
      <c r="AG1065" s="30"/>
    </row>
    <row r="1066" spans="1:33">
      <c r="A1066" s="28"/>
      <c r="B1066" s="17"/>
      <c r="C1066" s="18"/>
      <c r="D1066" s="18"/>
      <c r="E1066" s="18"/>
      <c r="F1066" s="18"/>
      <c r="G1066" s="18"/>
      <c r="H1066" s="18"/>
      <c r="I1066" s="18"/>
      <c r="J1066" s="18"/>
      <c r="K1066" s="18"/>
      <c r="L1066" s="18"/>
      <c r="M1066" s="18"/>
      <c r="N1066" s="18"/>
      <c r="O1066" s="18"/>
      <c r="P1066" s="18"/>
      <c r="Q1066" s="18"/>
      <c r="R1066" s="18"/>
      <c r="S1066" s="18"/>
      <c r="T1066" s="18"/>
      <c r="U1066" s="18"/>
      <c r="V1066" s="18"/>
      <c r="W1066" s="18"/>
      <c r="X1066" s="18"/>
      <c r="Y1066" s="18"/>
      <c r="Z1066" s="18"/>
      <c r="AA1066" s="18"/>
      <c r="AB1066" s="18"/>
      <c r="AC1066" s="18"/>
      <c r="AD1066" s="18"/>
      <c r="AE1066" s="18"/>
      <c r="AF1066" s="19"/>
      <c r="AG1066" s="30"/>
    </row>
    <row r="1067" spans="1:33">
      <c r="A1067" s="28"/>
      <c r="B1067" s="17"/>
      <c r="C1067" s="18"/>
      <c r="D1067" s="18"/>
      <c r="E1067" s="18"/>
      <c r="F1067" s="18"/>
      <c r="G1067" s="18"/>
      <c r="H1067" s="18"/>
      <c r="I1067" s="18"/>
      <c r="J1067" s="18"/>
      <c r="K1067" s="18"/>
      <c r="L1067" s="18"/>
      <c r="M1067" s="18"/>
      <c r="N1067" s="18"/>
      <c r="O1067" s="18"/>
      <c r="P1067" s="18"/>
      <c r="Q1067" s="18"/>
      <c r="R1067" s="18"/>
      <c r="S1067" s="18"/>
      <c r="T1067" s="18"/>
      <c r="U1067" s="18"/>
      <c r="V1067" s="18"/>
      <c r="W1067" s="18"/>
      <c r="X1067" s="18"/>
      <c r="Y1067" s="18"/>
      <c r="Z1067" s="18"/>
      <c r="AA1067" s="18"/>
      <c r="AB1067" s="18"/>
      <c r="AC1067" s="18"/>
      <c r="AD1067" s="18"/>
      <c r="AE1067" s="18"/>
      <c r="AF1067" s="19"/>
      <c r="AG1067" s="30"/>
    </row>
    <row r="1068" spans="1:33">
      <c r="A1068" s="28"/>
      <c r="B1068" s="17"/>
      <c r="C1068" s="18"/>
      <c r="D1068" s="18"/>
      <c r="E1068" s="18"/>
      <c r="F1068" s="18"/>
      <c r="G1068" s="18"/>
      <c r="H1068" s="18"/>
      <c r="I1068" s="18"/>
      <c r="J1068" s="18"/>
      <c r="K1068" s="18"/>
      <c r="L1068" s="18"/>
      <c r="M1068" s="18"/>
      <c r="N1068" s="18"/>
      <c r="O1068" s="18"/>
      <c r="P1068" s="18"/>
      <c r="Q1068" s="18"/>
      <c r="R1068" s="79" t="s">
        <v>30</v>
      </c>
      <c r="S1068" s="79"/>
      <c r="T1068" s="79"/>
      <c r="U1068" s="79"/>
      <c r="V1068" s="79"/>
      <c r="W1068" s="18"/>
      <c r="X1068" s="18"/>
      <c r="Y1068" s="18"/>
      <c r="Z1068" s="18"/>
      <c r="AA1068" s="79" t="s">
        <v>31</v>
      </c>
      <c r="AB1068" s="79"/>
      <c r="AC1068" s="79"/>
      <c r="AD1068" s="79"/>
      <c r="AE1068" s="18"/>
      <c r="AF1068" s="19"/>
      <c r="AG1068" s="30"/>
    </row>
    <row r="1069" spans="1:33">
      <c r="A1069" s="28"/>
      <c r="B1069" s="17"/>
      <c r="C1069" s="18"/>
      <c r="D1069" s="82" t="s">
        <v>26</v>
      </c>
      <c r="E1069" s="82"/>
      <c r="F1069" s="82"/>
      <c r="G1069" s="82"/>
      <c r="H1069" s="18"/>
      <c r="I1069" s="82" t="s">
        <v>26</v>
      </c>
      <c r="J1069" s="82"/>
      <c r="K1069" s="82"/>
      <c r="L1069" s="82"/>
      <c r="M1069" s="82"/>
      <c r="N1069" s="18"/>
      <c r="O1069" s="18"/>
      <c r="P1069" s="18"/>
      <c r="Q1069" s="18"/>
      <c r="R1069" s="82" t="s">
        <v>27</v>
      </c>
      <c r="S1069" s="82"/>
      <c r="T1069" s="82"/>
      <c r="U1069" s="82"/>
      <c r="V1069" s="82"/>
      <c r="W1069" s="18"/>
      <c r="X1069" s="18"/>
      <c r="Y1069" s="18"/>
      <c r="Z1069" s="83" t="s">
        <v>27</v>
      </c>
      <c r="AA1069" s="83"/>
      <c r="AB1069" s="83"/>
      <c r="AC1069" s="83"/>
      <c r="AD1069" s="18"/>
      <c r="AE1069" s="18"/>
      <c r="AF1069" s="19"/>
      <c r="AG1069" s="30"/>
    </row>
    <row r="1070" spans="1:33">
      <c r="A1070" s="28"/>
      <c r="B1070" s="17"/>
      <c r="C1070" s="18"/>
      <c r="D1070" s="18"/>
      <c r="E1070" s="18"/>
      <c r="F1070" s="18"/>
      <c r="G1070" s="18"/>
      <c r="H1070" s="18"/>
      <c r="I1070" s="18"/>
      <c r="J1070" s="18"/>
      <c r="K1070" s="18"/>
      <c r="L1070" s="18"/>
      <c r="M1070" s="18"/>
      <c r="N1070" s="18"/>
      <c r="O1070" s="18"/>
      <c r="P1070" s="18"/>
      <c r="Q1070" s="18"/>
      <c r="R1070" s="18"/>
      <c r="S1070" s="18"/>
      <c r="T1070" s="18"/>
      <c r="U1070" s="18"/>
      <c r="V1070" s="18"/>
      <c r="W1070" s="18"/>
      <c r="X1070" s="18"/>
      <c r="Y1070" s="18"/>
      <c r="Z1070" s="18"/>
      <c r="AA1070" s="18"/>
      <c r="AB1070" s="18"/>
      <c r="AC1070" s="18"/>
      <c r="AD1070" s="18"/>
      <c r="AE1070" s="18"/>
      <c r="AF1070" s="19"/>
      <c r="AG1070" s="30"/>
    </row>
    <row r="1071" spans="1:33">
      <c r="A1071" s="28"/>
      <c r="B1071" s="17"/>
      <c r="C1071" s="18"/>
      <c r="D1071" s="22" t="s">
        <v>29</v>
      </c>
      <c r="E1071" s="22"/>
      <c r="F1071" s="22"/>
      <c r="G1071" s="22"/>
      <c r="H1071" s="22"/>
      <c r="I1071" s="80" t="s">
        <v>24</v>
      </c>
      <c r="J1071" s="80"/>
      <c r="K1071" s="80"/>
      <c r="L1071" s="80"/>
      <c r="M1071" s="80"/>
      <c r="N1071" s="80"/>
      <c r="O1071" s="80"/>
      <c r="P1071" s="22"/>
      <c r="Q1071" s="22"/>
      <c r="R1071" s="79" t="s">
        <v>23</v>
      </c>
      <c r="S1071" s="79"/>
      <c r="T1071" s="79"/>
      <c r="U1071" s="79"/>
      <c r="V1071" s="79"/>
      <c r="W1071" s="79"/>
      <c r="X1071" s="22"/>
      <c r="Y1071" s="79" t="s">
        <v>25</v>
      </c>
      <c r="Z1071" s="79"/>
      <c r="AA1071" s="79"/>
      <c r="AB1071" s="79"/>
      <c r="AC1071" s="79"/>
      <c r="AD1071" s="79"/>
      <c r="AE1071" s="18"/>
      <c r="AF1071" s="19"/>
      <c r="AG1071" s="30"/>
    </row>
    <row r="1072" spans="1:33" ht="15.75" thickBot="1">
      <c r="A1072" s="28"/>
      <c r="B1072" s="23"/>
      <c r="C1072" s="24"/>
      <c r="D1072" s="24"/>
      <c r="E1072" s="24"/>
      <c r="F1072" s="24"/>
      <c r="G1072" s="24"/>
      <c r="H1072" s="24"/>
      <c r="I1072" s="24"/>
      <c r="J1072" s="24"/>
      <c r="K1072" s="24"/>
      <c r="L1072" s="24"/>
      <c r="M1072" s="24"/>
      <c r="N1072" s="24"/>
      <c r="O1072" s="24"/>
      <c r="P1072" s="24"/>
      <c r="Q1072" s="24"/>
      <c r="R1072" s="24"/>
      <c r="S1072" s="24"/>
      <c r="T1072" s="24"/>
      <c r="U1072" s="24"/>
      <c r="V1072" s="24"/>
      <c r="W1072" s="24"/>
      <c r="X1072" s="24"/>
      <c r="Y1072" s="24"/>
      <c r="Z1072" s="24"/>
      <c r="AA1072" s="24"/>
      <c r="AB1072" s="24"/>
      <c r="AC1072" s="24"/>
      <c r="AD1072" s="24"/>
      <c r="AE1072" s="24"/>
      <c r="AF1072" s="25"/>
      <c r="AG1072" s="30"/>
    </row>
    <row r="1073" spans="1:33" ht="15.75" thickBot="1">
      <c r="A1073" s="84"/>
      <c r="B1073" s="85"/>
      <c r="C1073" s="85"/>
      <c r="D1073" s="85"/>
      <c r="E1073" s="85"/>
      <c r="F1073" s="85"/>
      <c r="G1073" s="85"/>
      <c r="H1073" s="85"/>
      <c r="I1073" s="85"/>
      <c r="J1073" s="85"/>
      <c r="K1073" s="85"/>
      <c r="L1073" s="85"/>
      <c r="M1073" s="85"/>
      <c r="N1073" s="85"/>
      <c r="O1073" s="85"/>
      <c r="P1073" s="85"/>
      <c r="Q1073" s="85"/>
      <c r="R1073" s="85"/>
      <c r="S1073" s="85"/>
      <c r="T1073" s="85"/>
      <c r="U1073" s="85"/>
      <c r="V1073" s="85"/>
      <c r="W1073" s="85"/>
      <c r="X1073" s="85"/>
      <c r="Y1073" s="85"/>
      <c r="Z1073" s="85"/>
      <c r="AA1073" s="85"/>
      <c r="AB1073" s="85"/>
      <c r="AC1073" s="85"/>
      <c r="AD1073" s="85"/>
      <c r="AE1073" s="85"/>
      <c r="AF1073" s="85"/>
      <c r="AG1073" s="86"/>
    </row>
    <row r="1077" spans="1:33" ht="15.75" thickBot="1"/>
    <row r="1078" spans="1:33" ht="15.75" thickBot="1">
      <c r="A1078" s="27"/>
      <c r="B1078" s="26"/>
      <c r="C1078" s="26"/>
      <c r="D1078" s="26"/>
      <c r="E1078" s="26"/>
      <c r="F1078" s="26"/>
      <c r="G1078" s="26"/>
      <c r="H1078" s="26"/>
      <c r="I1078" s="26"/>
      <c r="J1078" s="26"/>
      <c r="K1078" s="26"/>
      <c r="L1078" s="26"/>
      <c r="M1078" s="26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26"/>
      <c r="AB1078" s="26"/>
      <c r="AC1078" s="26"/>
      <c r="AD1078" s="26"/>
      <c r="AE1078" s="26"/>
      <c r="AF1078" s="26"/>
      <c r="AG1078" s="29"/>
    </row>
    <row r="1079" spans="1:33" ht="24">
      <c r="A1079" s="28"/>
      <c r="B1079" s="14"/>
      <c r="C1079" s="15"/>
      <c r="D1079" s="87" t="s">
        <v>0</v>
      </c>
      <c r="E1079" s="87"/>
      <c r="F1079" s="87"/>
      <c r="G1079" s="87"/>
      <c r="H1079" s="87"/>
      <c r="I1079" s="87"/>
      <c r="J1079" s="87"/>
      <c r="K1079" s="87"/>
      <c r="L1079" s="87"/>
      <c r="M1079" s="87"/>
      <c r="N1079" s="87"/>
      <c r="O1079" s="87"/>
      <c r="P1079" s="87"/>
      <c r="Q1079" s="87"/>
      <c r="R1079" s="87"/>
      <c r="S1079" s="87"/>
      <c r="T1079" s="87"/>
      <c r="U1079" s="87"/>
      <c r="V1079" s="87"/>
      <c r="W1079" s="87"/>
      <c r="X1079" s="87"/>
      <c r="Y1079" s="87"/>
      <c r="Z1079" s="87"/>
      <c r="AA1079" s="87"/>
      <c r="AB1079" s="87"/>
      <c r="AC1079" s="87"/>
      <c r="AD1079" s="87"/>
      <c r="AE1079" s="15"/>
      <c r="AF1079" s="16"/>
      <c r="AG1079" s="30"/>
    </row>
    <row r="1080" spans="1:33" ht="22.5">
      <c r="A1080" s="28"/>
      <c r="B1080" s="17"/>
      <c r="C1080" s="18"/>
      <c r="D1080" s="88" t="s">
        <v>28</v>
      </c>
      <c r="E1080" s="88"/>
      <c r="F1080" s="88"/>
      <c r="G1080" s="88"/>
      <c r="H1080" s="88"/>
      <c r="I1080" s="88"/>
      <c r="J1080" s="88"/>
      <c r="K1080" s="88"/>
      <c r="L1080" s="88"/>
      <c r="M1080" s="88"/>
      <c r="N1080" s="88"/>
      <c r="O1080" s="88"/>
      <c r="P1080" s="88"/>
      <c r="Q1080" s="88"/>
      <c r="R1080" s="88"/>
      <c r="S1080" s="88"/>
      <c r="T1080" s="88"/>
      <c r="U1080" s="88"/>
      <c r="V1080" s="88"/>
      <c r="W1080" s="88"/>
      <c r="X1080" s="88"/>
      <c r="Y1080" s="88"/>
      <c r="Z1080" s="88"/>
      <c r="AA1080" s="88"/>
      <c r="AB1080" s="88"/>
      <c r="AC1080" s="88"/>
      <c r="AD1080" s="88"/>
      <c r="AE1080" s="18"/>
      <c r="AF1080" s="19"/>
      <c r="AG1080" s="30"/>
    </row>
    <row r="1081" spans="1:33" ht="15.75">
      <c r="A1081" s="28"/>
      <c r="B1081" s="17"/>
      <c r="C1081" s="18"/>
      <c r="D1081" s="89" t="s">
        <v>186</v>
      </c>
      <c r="E1081" s="89"/>
      <c r="F1081" s="89"/>
      <c r="G1081" s="89"/>
      <c r="H1081" s="89"/>
      <c r="I1081" s="89"/>
      <c r="J1081" s="89"/>
      <c r="K1081" s="89"/>
      <c r="L1081" s="89"/>
      <c r="M1081" s="89"/>
      <c r="N1081" s="89"/>
      <c r="O1081" s="89"/>
      <c r="P1081" s="89"/>
      <c r="Q1081" s="89"/>
      <c r="R1081" s="89"/>
      <c r="S1081" s="89"/>
      <c r="T1081" s="89"/>
      <c r="U1081" s="89"/>
      <c r="V1081" s="89"/>
      <c r="W1081" s="89"/>
      <c r="X1081" s="89"/>
      <c r="Y1081" s="89"/>
      <c r="Z1081" s="89"/>
      <c r="AA1081" s="89"/>
      <c r="AB1081" s="89"/>
      <c r="AC1081" s="89"/>
      <c r="AD1081" s="89"/>
      <c r="AE1081" s="18"/>
      <c r="AF1081" s="19"/>
      <c r="AG1081" s="30"/>
    </row>
    <row r="1082" spans="1:33">
      <c r="A1082" s="28"/>
      <c r="B1082" s="17"/>
      <c r="C1082" s="18"/>
      <c r="D1082" s="76"/>
      <c r="E1082" s="76"/>
      <c r="F1082" s="76"/>
      <c r="G1082" s="76"/>
      <c r="H1082" s="76"/>
      <c r="I1082" s="76"/>
      <c r="J1082" s="76"/>
      <c r="K1082" s="76"/>
      <c r="L1082" s="76"/>
      <c r="M1082" s="76"/>
      <c r="N1082" s="76"/>
      <c r="O1082" s="76"/>
      <c r="P1082" s="76"/>
      <c r="Q1082" s="76"/>
      <c r="R1082" s="76"/>
      <c r="S1082" s="76"/>
      <c r="T1082" s="76"/>
      <c r="U1082" s="76"/>
      <c r="V1082" s="76"/>
      <c r="W1082" s="76"/>
      <c r="X1082" s="76"/>
      <c r="Y1082" s="76"/>
      <c r="Z1082" s="76"/>
      <c r="AA1082" s="76"/>
      <c r="AB1082" s="76"/>
      <c r="AC1082" s="76"/>
      <c r="AD1082" s="76"/>
      <c r="AE1082" s="18"/>
      <c r="AF1082" s="19"/>
      <c r="AG1082" s="30"/>
    </row>
    <row r="1083" spans="1:33" ht="15.75">
      <c r="A1083" s="28"/>
      <c r="B1083" s="17"/>
      <c r="C1083" s="18"/>
      <c r="D1083" s="89" t="s">
        <v>56</v>
      </c>
      <c r="E1083" s="89"/>
      <c r="F1083" s="89"/>
      <c r="G1083" s="89"/>
      <c r="H1083" s="89"/>
      <c r="I1083" s="89"/>
      <c r="J1083" s="89"/>
      <c r="K1083" s="89"/>
      <c r="L1083" s="89"/>
      <c r="M1083" s="89"/>
      <c r="N1083" s="89"/>
      <c r="O1083" s="89"/>
      <c r="P1083" s="89"/>
      <c r="Q1083" s="89"/>
      <c r="R1083" s="89"/>
      <c r="S1083" s="89"/>
      <c r="T1083" s="89"/>
      <c r="U1083" s="89"/>
      <c r="V1083" s="89"/>
      <c r="W1083" s="89"/>
      <c r="X1083" s="89"/>
      <c r="Y1083" s="89"/>
      <c r="Z1083" s="89"/>
      <c r="AA1083" s="89"/>
      <c r="AB1083" s="89"/>
      <c r="AC1083" s="89"/>
      <c r="AD1083" s="89"/>
      <c r="AE1083" s="18"/>
      <c r="AF1083" s="19"/>
      <c r="AG1083" s="30"/>
    </row>
    <row r="1084" spans="1:33">
      <c r="A1084" s="28"/>
      <c r="B1084" s="17"/>
      <c r="C1084" s="18"/>
      <c r="D1084" s="76"/>
      <c r="E1084" s="76"/>
      <c r="F1084" s="76"/>
      <c r="G1084" s="76"/>
      <c r="H1084" s="76"/>
      <c r="I1084" s="76"/>
      <c r="J1084" s="76"/>
      <c r="K1084" s="76"/>
      <c r="L1084" s="76"/>
      <c r="M1084" s="76"/>
      <c r="N1084" s="76"/>
      <c r="O1084" s="76"/>
      <c r="P1084" s="76"/>
      <c r="Q1084" s="76"/>
      <c r="R1084" s="76"/>
      <c r="S1084" s="76"/>
      <c r="T1084" s="76"/>
      <c r="U1084" s="76"/>
      <c r="V1084" s="76"/>
      <c r="W1084" s="76"/>
      <c r="X1084" s="76"/>
      <c r="Y1084" s="76"/>
      <c r="Z1084" s="76"/>
      <c r="AA1084" s="76"/>
      <c r="AB1084" s="76"/>
      <c r="AC1084" s="76"/>
      <c r="AD1084" s="76"/>
      <c r="AE1084" s="18"/>
      <c r="AF1084" s="19"/>
      <c r="AG1084" s="30"/>
    </row>
    <row r="1085" spans="1:33" ht="15.75">
      <c r="A1085" s="28"/>
      <c r="B1085" s="17"/>
      <c r="C1085" s="18"/>
      <c r="D1085" s="89" t="s">
        <v>57</v>
      </c>
      <c r="E1085" s="89"/>
      <c r="F1085" s="89"/>
      <c r="G1085" s="89"/>
      <c r="H1085" s="89"/>
      <c r="I1085" s="89"/>
      <c r="J1085" s="89"/>
      <c r="K1085" s="89"/>
      <c r="L1085" s="89"/>
      <c r="M1085" s="89"/>
      <c r="N1085" s="89"/>
      <c r="O1085" s="89"/>
      <c r="P1085" s="89"/>
      <c r="Q1085" s="89"/>
      <c r="R1085" s="89"/>
      <c r="S1085" s="89"/>
      <c r="T1085" s="89"/>
      <c r="U1085" s="89"/>
      <c r="V1085" s="89"/>
      <c r="W1085" s="89"/>
      <c r="X1085" s="89"/>
      <c r="Y1085" s="89"/>
      <c r="Z1085" s="89"/>
      <c r="AA1085" s="89"/>
      <c r="AB1085" s="89"/>
      <c r="AC1085" s="89"/>
      <c r="AD1085" s="89"/>
      <c r="AE1085" s="18"/>
      <c r="AF1085" s="19"/>
      <c r="AG1085" s="30"/>
    </row>
    <row r="1086" spans="1:33" ht="16.5" thickBot="1">
      <c r="A1086" s="28"/>
      <c r="B1086" s="17"/>
      <c r="C1086" s="18"/>
      <c r="D1086" s="77"/>
      <c r="E1086" s="77"/>
      <c r="F1086" s="77"/>
      <c r="G1086" s="77"/>
      <c r="H1086" s="77"/>
      <c r="I1086" s="77"/>
      <c r="J1086" s="77"/>
      <c r="K1086" s="77"/>
      <c r="L1086" s="77"/>
      <c r="M1086" s="77"/>
      <c r="N1086" s="77"/>
      <c r="O1086" s="77"/>
      <c r="P1086" s="77"/>
      <c r="Q1086" s="77"/>
      <c r="R1086" s="77"/>
      <c r="S1086" s="77"/>
      <c r="T1086" s="77"/>
      <c r="U1086" s="77"/>
      <c r="V1086" s="77"/>
      <c r="W1086" s="77"/>
      <c r="X1086" s="77"/>
      <c r="Y1086" s="77"/>
      <c r="Z1086" s="77"/>
      <c r="AA1086" s="77"/>
      <c r="AB1086" s="77"/>
      <c r="AC1086" s="77"/>
      <c r="AD1086" s="77"/>
      <c r="AE1086" s="18"/>
      <c r="AF1086" s="19"/>
      <c r="AG1086" s="30"/>
    </row>
    <row r="1087" spans="1:33" ht="15.75" thickBot="1">
      <c r="A1087" s="28"/>
      <c r="B1087" s="17"/>
      <c r="C1087" s="9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0"/>
      <c r="AE1087" s="11"/>
      <c r="AF1087" s="19"/>
      <c r="AG1087" s="30"/>
    </row>
    <row r="1088" spans="1:33">
      <c r="A1088" s="28"/>
      <c r="B1088" s="17"/>
      <c r="C1088" s="6"/>
      <c r="D1088" s="90" t="s">
        <v>1</v>
      </c>
      <c r="E1088" s="93"/>
      <c r="F1088" s="96" t="s">
        <v>22</v>
      </c>
      <c r="G1088" s="96"/>
      <c r="H1088" s="96"/>
      <c r="I1088" s="96"/>
      <c r="J1088" s="96"/>
      <c r="K1088" s="96"/>
      <c r="L1088" s="96"/>
      <c r="M1088" s="96"/>
      <c r="N1088" s="97"/>
      <c r="O1088" s="96" t="s">
        <v>2</v>
      </c>
      <c r="P1088" s="96"/>
      <c r="Q1088" s="96"/>
      <c r="R1088" s="96"/>
      <c r="S1088" s="96"/>
      <c r="T1088" s="96"/>
      <c r="U1088" s="96"/>
      <c r="V1088" s="96"/>
      <c r="W1088" s="97"/>
      <c r="X1088" s="96" t="s">
        <v>3</v>
      </c>
      <c r="Y1088" s="96"/>
      <c r="Z1088" s="96"/>
      <c r="AA1088" s="96"/>
      <c r="AB1088" s="96"/>
      <c r="AC1088" s="96"/>
      <c r="AD1088" s="100"/>
      <c r="AE1088" s="5"/>
      <c r="AF1088" s="19"/>
      <c r="AG1088" s="30"/>
    </row>
    <row r="1089" spans="1:33">
      <c r="A1089" s="28"/>
      <c r="B1089" s="17"/>
      <c r="C1089" s="6"/>
      <c r="D1089" s="91"/>
      <c r="E1089" s="94"/>
      <c r="F1089" s="101" t="s">
        <v>4</v>
      </c>
      <c r="G1089" s="101"/>
      <c r="H1089" s="101" t="s">
        <v>5</v>
      </c>
      <c r="I1089" s="101"/>
      <c r="J1089" s="101" t="s">
        <v>32</v>
      </c>
      <c r="K1089" s="101"/>
      <c r="L1089" s="101" t="s">
        <v>7</v>
      </c>
      <c r="M1089" s="101"/>
      <c r="N1089" s="98"/>
      <c r="O1089" s="101" t="s">
        <v>8</v>
      </c>
      <c r="P1089" s="101"/>
      <c r="Q1089" s="101" t="s">
        <v>9</v>
      </c>
      <c r="R1089" s="101"/>
      <c r="S1089" s="101" t="s">
        <v>10</v>
      </c>
      <c r="T1089" s="101"/>
      <c r="U1089" s="101" t="s">
        <v>7</v>
      </c>
      <c r="V1089" s="101"/>
      <c r="W1089" s="98"/>
      <c r="X1089" s="101" t="s">
        <v>11</v>
      </c>
      <c r="Y1089" s="101"/>
      <c r="Z1089" s="101" t="s">
        <v>6</v>
      </c>
      <c r="AA1089" s="101"/>
      <c r="AB1089" s="101" t="s">
        <v>12</v>
      </c>
      <c r="AC1089" s="101"/>
      <c r="AD1089" s="102" t="s">
        <v>21</v>
      </c>
      <c r="AE1089" s="5"/>
      <c r="AF1089" s="19"/>
      <c r="AG1089" s="30"/>
    </row>
    <row r="1090" spans="1:33">
      <c r="A1090" s="28"/>
      <c r="B1090" s="17"/>
      <c r="C1090" s="6"/>
      <c r="D1090" s="92"/>
      <c r="E1090" s="94"/>
      <c r="F1090" s="2">
        <v>0.1</v>
      </c>
      <c r="G1090" s="78" t="s">
        <v>13</v>
      </c>
      <c r="H1090" s="2">
        <v>0.1</v>
      </c>
      <c r="I1090" s="78" t="s">
        <v>13</v>
      </c>
      <c r="J1090" s="2">
        <v>0.3</v>
      </c>
      <c r="K1090" s="78" t="s">
        <v>13</v>
      </c>
      <c r="L1090" s="2">
        <v>0.5</v>
      </c>
      <c r="M1090" s="78" t="s">
        <v>13</v>
      </c>
      <c r="N1090" s="98"/>
      <c r="O1090" s="2">
        <v>0.1</v>
      </c>
      <c r="P1090" s="78" t="s">
        <v>13</v>
      </c>
      <c r="Q1090" s="2">
        <v>0.1</v>
      </c>
      <c r="R1090" s="78" t="s">
        <v>13</v>
      </c>
      <c r="S1090" s="2">
        <v>0.3</v>
      </c>
      <c r="T1090" s="78" t="s">
        <v>13</v>
      </c>
      <c r="U1090" s="2">
        <v>0.5</v>
      </c>
      <c r="V1090" s="78" t="s">
        <v>13</v>
      </c>
      <c r="W1090" s="98"/>
      <c r="X1090" s="2">
        <v>0.4</v>
      </c>
      <c r="Y1090" s="78" t="s">
        <v>13</v>
      </c>
      <c r="Z1090" s="2">
        <v>0.6</v>
      </c>
      <c r="AA1090" s="78" t="s">
        <v>13</v>
      </c>
      <c r="AB1090" s="2">
        <v>1</v>
      </c>
      <c r="AC1090" s="78" t="s">
        <v>13</v>
      </c>
      <c r="AD1090" s="103"/>
      <c r="AE1090" s="5"/>
      <c r="AF1090" s="19"/>
      <c r="AG1090" s="30"/>
    </row>
    <row r="1091" spans="1:33">
      <c r="A1091" s="28"/>
      <c r="B1091" s="17"/>
      <c r="C1091" s="6"/>
      <c r="D1091" s="35" t="s">
        <v>14</v>
      </c>
      <c r="E1091" s="94"/>
      <c r="F1091" s="78">
        <v>8.8000000000000007</v>
      </c>
      <c r="G1091" s="78" t="s">
        <v>36</v>
      </c>
      <c r="H1091" s="78">
        <v>7.6</v>
      </c>
      <c r="I1091" s="78" t="s">
        <v>37</v>
      </c>
      <c r="J1091" s="78">
        <v>25.8</v>
      </c>
      <c r="K1091" s="78" t="s">
        <v>36</v>
      </c>
      <c r="L1091" s="122">
        <f>SUM(F1091:H1091:J1091)</f>
        <v>42.2</v>
      </c>
      <c r="M1091" s="78" t="s">
        <v>36</v>
      </c>
      <c r="N1091" s="98"/>
      <c r="O1091" s="78">
        <v>9.6</v>
      </c>
      <c r="P1091" s="78" t="s">
        <v>35</v>
      </c>
      <c r="Q1091" s="78">
        <v>10</v>
      </c>
      <c r="R1091" s="78" t="s">
        <v>35</v>
      </c>
      <c r="S1091" s="123">
        <v>28.5</v>
      </c>
      <c r="T1091" s="78" t="str">
        <f>IF(S1091&gt;=27.3,"A1",IF(S1091&gt;=24.3,"A2", IF(S1091&gt;=21.3,"B1",IF(S1091&gt;=18.3,"B2", IF(S1091&gt;=15.3,"C1",IF(S1091&gt;=12.3,"C2",IF(S1091&gt;=9.9,"D",IF(S1091&gt;=6.3,"E1",IF(S1091&gt;=6.2,"E2")))))))))</f>
        <v>A1</v>
      </c>
      <c r="U1091" s="78">
        <f>O1091+Q1091+S1091</f>
        <v>48.1</v>
      </c>
      <c r="V1091" s="78" t="str">
        <f>IF(U1091&gt;=45.5,"A1",IF(U1091&gt;=40.5,"A2", IF(U1091&gt;=35.5,"B1",IF(U1091&gt;=30.5,"B2", IF(U1091&gt;=25.5,"C1",IF(U1091&gt;=20.5,"C2",IF(U1091&gt;=16.5,"D",IF(U1091&gt;=10.5,"E1",IF(U1091&gt;=10.4,"E2")))))))))</f>
        <v>A1</v>
      </c>
      <c r="W1091" s="98"/>
      <c r="X1091" s="78">
        <f t="shared" ref="X1091:X1098" si="296">SUM(F1091,H1091,O1091,Q1091)</f>
        <v>36</v>
      </c>
      <c r="Y1091" s="78" t="str">
        <f>IF(X1091&gt;=36.4,"A1",IF(X1091&gt;=32.4,"A2", IF(X1091&gt;=28.4,"B1",IF(X1091&gt;=24.4,"B2", IF(X1091&gt;=20.4,"C1",IF(X1091&gt;=16.4,"C2",IF(X1091&gt;=13.2,"D",IF(X1091&gt;=8.4,"E1",IF(X1091&gt;=8.3,"E2")))))))))</f>
        <v>A2</v>
      </c>
      <c r="Z1091" s="78">
        <f>J1091+S1091</f>
        <v>54.3</v>
      </c>
      <c r="AA1091" s="78" t="str">
        <f>IF(Z1091&gt;=54.5,"A1",IF(Z1091&gt;=48.5,"A2", IF(Z1091&gt;=42.5,"B1",IF(Z1091&gt;=36.5,"B2", IF(Z1091&gt;=30.5,"C1",IF(Z1091&gt;=24.5,"C2",IF(Z1091&gt;=19.8,"D",IF(Z1091&gt;=12.6,"E1",IF(Z1091&gt;=12.5,"E2")))))))))</f>
        <v>A2</v>
      </c>
      <c r="AB1091" s="57">
        <f>L1091+U1091</f>
        <v>90.300000000000011</v>
      </c>
      <c r="AC1091" s="78" t="str">
        <f>IF(AB1091&gt;=91,"A1",IF(AB1091&gt;=81,"A2", IF(AB1091&gt;=71,"B1",IF(AB1091&gt;=61,"B2", IF(AB1091&gt;=51,"C1",IF(AB1091&gt;=41,"C2",IF(AB1091&gt;=33,"D",IF(AB1091&gt;=21,"E1",IF(AB1091&gt;=20,"E2")))))))))</f>
        <v>A2</v>
      </c>
      <c r="AD1091" s="124">
        <v>9</v>
      </c>
      <c r="AE1091" s="5"/>
      <c r="AF1091" s="19"/>
      <c r="AG1091" s="30"/>
    </row>
    <row r="1092" spans="1:33">
      <c r="A1092" s="28"/>
      <c r="B1092" s="17"/>
      <c r="C1092" s="6"/>
      <c r="D1092" s="35" t="s">
        <v>15</v>
      </c>
      <c r="E1092" s="94"/>
      <c r="F1092" s="78">
        <v>9.6</v>
      </c>
      <c r="G1092" s="78" t="s">
        <v>35</v>
      </c>
      <c r="H1092" s="78">
        <v>9.4</v>
      </c>
      <c r="I1092" s="78" t="s">
        <v>35</v>
      </c>
      <c r="J1092" s="78">
        <v>29.7</v>
      </c>
      <c r="K1092" s="78" t="s">
        <v>35</v>
      </c>
      <c r="L1092" s="122">
        <f>SUM(F1092:H1092:J1092)</f>
        <v>48.7</v>
      </c>
      <c r="M1092" s="78" t="s">
        <v>35</v>
      </c>
      <c r="N1092" s="98"/>
      <c r="O1092" s="78">
        <v>9.8000000000000007</v>
      </c>
      <c r="P1092" s="78" t="s">
        <v>35</v>
      </c>
      <c r="Q1092" s="78">
        <v>9.6</v>
      </c>
      <c r="R1092" s="78" t="s">
        <v>35</v>
      </c>
      <c r="S1092" s="123">
        <v>29.1</v>
      </c>
      <c r="T1092" s="78" t="str">
        <f t="shared" ref="T1092:T1098" si="297">IF(S1092&gt;=27.3,"A1",IF(S1092&gt;=24.3,"A2", IF(S1092&gt;=21.3,"B1",IF(S1092&gt;=18.3,"B2", IF(S1092&gt;=15.3,"C1",IF(S1092&gt;=12.3,"C2",IF(S1092&gt;=9.9,"D",IF(S1092&gt;=6.3,"E1",IF(S1092&gt;=6.2,"E2")))))))))</f>
        <v>A1</v>
      </c>
      <c r="U1092" s="78">
        <f t="shared" ref="U1092:U1098" si="298">O1092+Q1092+S1092</f>
        <v>48.5</v>
      </c>
      <c r="V1092" s="78" t="str">
        <f t="shared" ref="V1092:V1098" si="299">IF(U1092&gt;=45.5,"A1",IF(U1092&gt;=40.5,"A2", IF(U1092&gt;=35.5,"B1",IF(U1092&gt;=30.5,"B2", IF(U1092&gt;=25.5,"C1",IF(U1092&gt;=20.5,"C2",IF(U1092&gt;=16.5,"D",IF(U1092&gt;=10.5,"E1",IF(U1092&gt;=10.4,"E2")))))))))</f>
        <v>A1</v>
      </c>
      <c r="W1092" s="98"/>
      <c r="X1092" s="78">
        <f t="shared" si="296"/>
        <v>38.4</v>
      </c>
      <c r="Y1092" s="78" t="str">
        <f t="shared" ref="Y1092:Y1098" si="300">IF(X1092&gt;=36.4,"A1",IF(X1092&gt;=32.4,"A2", IF(X1092&gt;=28.4,"B1",IF(X1092&gt;=24.4,"B2", IF(X1092&gt;=20.4,"C1",IF(X1092&gt;=16.4,"C2",IF(X1092&gt;=13.2,"D",IF(X1092&gt;=8.4,"E1",IF(X1092&gt;=8.3,"E2")))))))))</f>
        <v>A1</v>
      </c>
      <c r="Z1092" s="78">
        <f t="shared" ref="Z1092:Z1098" si="301">J1092+S1092</f>
        <v>58.8</v>
      </c>
      <c r="AA1092" s="78" t="str">
        <f t="shared" ref="AA1092:AA1098" si="302">IF(Z1092&gt;=54.5,"A1",IF(Z1092&gt;=48.5,"A2", IF(Z1092&gt;=42.5,"B1",IF(Z1092&gt;=36.5,"B2", IF(Z1092&gt;=30.5,"C1",IF(Z1092&gt;=24.5,"C2",IF(Z1092&gt;=19.8,"D",IF(Z1092&gt;=12.6,"E1",IF(Z1092&gt;=12.5,"E2")))))))))</f>
        <v>A1</v>
      </c>
      <c r="AB1092" s="57">
        <f t="shared" ref="AB1092:AB1098" si="303">L1092+U1092</f>
        <v>97.2</v>
      </c>
      <c r="AC1092" s="78" t="str">
        <f t="shared" ref="AC1092:AC1098" si="304">IF(AB1092&gt;=91,"A1",IF(AB1092&gt;=81,"A2", IF(AB1092&gt;=71,"B1",IF(AB1092&gt;=61,"B2", IF(AB1092&gt;=51,"C1",IF(AB1092&gt;=41,"C2",IF(AB1092&gt;=33,"D",IF(AB1092&gt;=21,"E1",IF(AB1092&gt;=20,"E2")))))))))</f>
        <v>A1</v>
      </c>
      <c r="AD1092" s="124">
        <v>10</v>
      </c>
      <c r="AE1092" s="5"/>
      <c r="AF1092" s="19"/>
      <c r="AG1092" s="30"/>
    </row>
    <row r="1093" spans="1:33">
      <c r="A1093" s="28"/>
      <c r="B1093" s="17"/>
      <c r="C1093" s="6"/>
      <c r="D1093" s="35" t="s">
        <v>16</v>
      </c>
      <c r="E1093" s="94"/>
      <c r="F1093" s="78">
        <v>9.6</v>
      </c>
      <c r="G1093" s="78" t="s">
        <v>35</v>
      </c>
      <c r="H1093" s="78">
        <v>9.8000000000000007</v>
      </c>
      <c r="I1093" s="78" t="s">
        <v>35</v>
      </c>
      <c r="J1093" s="78">
        <v>29.4</v>
      </c>
      <c r="K1093" s="78" t="s">
        <v>35</v>
      </c>
      <c r="L1093" s="122">
        <f>SUM(F1093:H1093:J1093)</f>
        <v>48.8</v>
      </c>
      <c r="M1093" s="78" t="s">
        <v>35</v>
      </c>
      <c r="N1093" s="98"/>
      <c r="O1093" s="78">
        <v>9.8000000000000007</v>
      </c>
      <c r="P1093" s="78" t="s">
        <v>35</v>
      </c>
      <c r="Q1093" s="78">
        <v>9.8000000000000007</v>
      </c>
      <c r="R1093" s="78" t="s">
        <v>35</v>
      </c>
      <c r="S1093" s="123">
        <v>27.6</v>
      </c>
      <c r="T1093" s="78" t="str">
        <f t="shared" si="297"/>
        <v>A1</v>
      </c>
      <c r="U1093" s="78">
        <f t="shared" si="298"/>
        <v>47.2</v>
      </c>
      <c r="V1093" s="78" t="str">
        <f t="shared" si="299"/>
        <v>A1</v>
      </c>
      <c r="W1093" s="98"/>
      <c r="X1093" s="78">
        <f t="shared" si="296"/>
        <v>39</v>
      </c>
      <c r="Y1093" s="78" t="str">
        <f t="shared" si="300"/>
        <v>A1</v>
      </c>
      <c r="Z1093" s="78">
        <f t="shared" si="301"/>
        <v>57</v>
      </c>
      <c r="AA1093" s="78" t="str">
        <f t="shared" si="302"/>
        <v>A1</v>
      </c>
      <c r="AB1093" s="57">
        <f t="shared" si="303"/>
        <v>96</v>
      </c>
      <c r="AC1093" s="78" t="str">
        <f t="shared" si="304"/>
        <v>A1</v>
      </c>
      <c r="AD1093" s="124">
        <v>10</v>
      </c>
      <c r="AE1093" s="5"/>
      <c r="AF1093" s="19"/>
      <c r="AG1093" s="30"/>
    </row>
    <row r="1094" spans="1:33">
      <c r="A1094" s="28"/>
      <c r="B1094" s="17"/>
      <c r="C1094" s="6"/>
      <c r="D1094" s="35" t="s">
        <v>45</v>
      </c>
      <c r="E1094" s="94"/>
      <c r="F1094" s="78">
        <v>8.8000000000000007</v>
      </c>
      <c r="G1094" s="78" t="s">
        <v>36</v>
      </c>
      <c r="H1094" s="78">
        <v>7.8</v>
      </c>
      <c r="I1094" s="78" t="s">
        <v>37</v>
      </c>
      <c r="J1094" s="78">
        <v>24.3</v>
      </c>
      <c r="K1094" s="78" t="s">
        <v>36</v>
      </c>
      <c r="L1094" s="122">
        <f>SUM(F1094:H1094:J1094)</f>
        <v>40.900000000000006</v>
      </c>
      <c r="M1094" s="78" t="s">
        <v>36</v>
      </c>
      <c r="N1094" s="98"/>
      <c r="O1094" s="78">
        <v>9.1999999999999993</v>
      </c>
      <c r="P1094" s="78" t="s">
        <v>35</v>
      </c>
      <c r="Q1094" s="78">
        <v>9.6</v>
      </c>
      <c r="R1094" s="78" t="s">
        <v>35</v>
      </c>
      <c r="S1094" s="123">
        <v>29.7</v>
      </c>
      <c r="T1094" s="78" t="str">
        <f t="shared" si="297"/>
        <v>A1</v>
      </c>
      <c r="U1094" s="78">
        <f t="shared" si="298"/>
        <v>48.5</v>
      </c>
      <c r="V1094" s="78" t="str">
        <f t="shared" si="299"/>
        <v>A1</v>
      </c>
      <c r="W1094" s="98"/>
      <c r="X1094" s="78">
        <f t="shared" si="296"/>
        <v>35.4</v>
      </c>
      <c r="Y1094" s="78" t="str">
        <f t="shared" si="300"/>
        <v>A2</v>
      </c>
      <c r="Z1094" s="78">
        <f t="shared" si="301"/>
        <v>54</v>
      </c>
      <c r="AA1094" s="78" t="str">
        <f t="shared" si="302"/>
        <v>A2</v>
      </c>
      <c r="AB1094" s="57">
        <f t="shared" si="303"/>
        <v>89.4</v>
      </c>
      <c r="AC1094" s="78" t="str">
        <f t="shared" si="304"/>
        <v>A2</v>
      </c>
      <c r="AD1094" s="124">
        <v>10</v>
      </c>
      <c r="AE1094" s="5"/>
      <c r="AF1094" s="19"/>
      <c r="AG1094" s="30"/>
    </row>
    <row r="1095" spans="1:33">
      <c r="A1095" s="28"/>
      <c r="B1095" s="17"/>
      <c r="C1095" s="6"/>
      <c r="D1095" s="35" t="s">
        <v>33</v>
      </c>
      <c r="E1095" s="94"/>
      <c r="F1095" s="78"/>
      <c r="G1095" s="78"/>
      <c r="H1095" s="78"/>
      <c r="I1095" s="78"/>
      <c r="J1095" s="78">
        <v>27</v>
      </c>
      <c r="K1095" s="78" t="s">
        <v>36</v>
      </c>
      <c r="L1095" s="122">
        <f>SUM(F1095:H1095:J1095)</f>
        <v>27</v>
      </c>
      <c r="M1095" s="78"/>
      <c r="N1095" s="98"/>
      <c r="O1095" s="78"/>
      <c r="P1095" s="78"/>
      <c r="Q1095" s="78"/>
      <c r="R1095" s="78"/>
      <c r="S1095" s="123">
        <v>27.6</v>
      </c>
      <c r="T1095" s="78" t="str">
        <f t="shared" si="297"/>
        <v>A1</v>
      </c>
      <c r="U1095" s="78">
        <f t="shared" si="298"/>
        <v>27.6</v>
      </c>
      <c r="V1095" s="78" t="str">
        <f t="shared" si="299"/>
        <v>C1</v>
      </c>
      <c r="W1095" s="98"/>
      <c r="X1095" s="78">
        <f t="shared" si="296"/>
        <v>0</v>
      </c>
      <c r="Y1095" s="78" t="b">
        <f t="shared" si="300"/>
        <v>0</v>
      </c>
      <c r="Z1095" s="78">
        <f t="shared" si="301"/>
        <v>54.6</v>
      </c>
      <c r="AA1095" s="78" t="str">
        <f t="shared" si="302"/>
        <v>A1</v>
      </c>
      <c r="AB1095" s="57">
        <f t="shared" si="303"/>
        <v>54.6</v>
      </c>
      <c r="AC1095" s="78" t="str">
        <f t="shared" si="304"/>
        <v>C1</v>
      </c>
      <c r="AD1095" s="124"/>
      <c r="AE1095" s="5"/>
      <c r="AF1095" s="19"/>
      <c r="AG1095" s="30"/>
    </row>
    <row r="1096" spans="1:33">
      <c r="A1096" s="28"/>
      <c r="B1096" s="17"/>
      <c r="C1096" s="6"/>
      <c r="D1096" s="35" t="s">
        <v>18</v>
      </c>
      <c r="E1096" s="94"/>
      <c r="F1096" s="123">
        <v>8.6</v>
      </c>
      <c r="G1096" s="123" t="s">
        <v>36</v>
      </c>
      <c r="H1096" s="123">
        <v>8.1999999999999993</v>
      </c>
      <c r="I1096" s="78" t="s">
        <v>36</v>
      </c>
      <c r="J1096" s="78">
        <v>29.4</v>
      </c>
      <c r="K1096" s="78" t="s">
        <v>35</v>
      </c>
      <c r="L1096" s="122">
        <f>SUM(F1096:H1096:J1096)</f>
        <v>46.199999999999996</v>
      </c>
      <c r="M1096" s="123" t="s">
        <v>35</v>
      </c>
      <c r="N1096" s="98"/>
      <c r="O1096" s="123">
        <v>8.6</v>
      </c>
      <c r="P1096" s="123" t="s">
        <v>36</v>
      </c>
      <c r="Q1096" s="123">
        <v>9</v>
      </c>
      <c r="R1096" s="123" t="s">
        <v>36</v>
      </c>
      <c r="S1096" s="123">
        <v>28.2</v>
      </c>
      <c r="T1096" s="78" t="str">
        <f t="shared" si="297"/>
        <v>A1</v>
      </c>
      <c r="U1096" s="78">
        <f t="shared" si="298"/>
        <v>45.8</v>
      </c>
      <c r="V1096" s="78" t="str">
        <f t="shared" si="299"/>
        <v>A1</v>
      </c>
      <c r="W1096" s="98"/>
      <c r="X1096" s="78">
        <f t="shared" si="296"/>
        <v>34.4</v>
      </c>
      <c r="Y1096" s="78" t="str">
        <f t="shared" si="300"/>
        <v>A2</v>
      </c>
      <c r="Z1096" s="78">
        <f t="shared" si="301"/>
        <v>57.599999999999994</v>
      </c>
      <c r="AA1096" s="78" t="str">
        <f t="shared" si="302"/>
        <v>A1</v>
      </c>
      <c r="AB1096" s="57">
        <f t="shared" si="303"/>
        <v>92</v>
      </c>
      <c r="AC1096" s="78" t="str">
        <f t="shared" si="304"/>
        <v>A1</v>
      </c>
      <c r="AD1096" s="124">
        <v>10</v>
      </c>
      <c r="AE1096" s="5"/>
      <c r="AF1096" s="19"/>
      <c r="AG1096" s="30"/>
    </row>
    <row r="1097" spans="1:33">
      <c r="A1097" s="28"/>
      <c r="B1097" s="17"/>
      <c r="C1097" s="6"/>
      <c r="D1097" s="35" t="s">
        <v>19</v>
      </c>
      <c r="E1097" s="94"/>
      <c r="F1097" s="1"/>
      <c r="G1097" s="1"/>
      <c r="H1097" s="1"/>
      <c r="I1097" s="78"/>
      <c r="J1097" s="78">
        <v>27.6</v>
      </c>
      <c r="K1097" s="78" t="s">
        <v>35</v>
      </c>
      <c r="L1097" s="122">
        <f>SUM(F1097:H1097:J1097)</f>
        <v>27.6</v>
      </c>
      <c r="M1097" s="1"/>
      <c r="N1097" s="98"/>
      <c r="O1097" s="1"/>
      <c r="P1097" s="1"/>
      <c r="Q1097" s="1"/>
      <c r="R1097" s="1"/>
      <c r="S1097" s="123">
        <v>27.6</v>
      </c>
      <c r="T1097" s="78" t="str">
        <f t="shared" si="297"/>
        <v>A1</v>
      </c>
      <c r="U1097" s="78">
        <f t="shared" si="298"/>
        <v>27.6</v>
      </c>
      <c r="V1097" s="78" t="str">
        <f t="shared" si="299"/>
        <v>C1</v>
      </c>
      <c r="W1097" s="98"/>
      <c r="X1097" s="78">
        <f t="shared" si="296"/>
        <v>0</v>
      </c>
      <c r="Y1097" s="78" t="b">
        <f t="shared" si="300"/>
        <v>0</v>
      </c>
      <c r="Z1097" s="78">
        <f t="shared" si="301"/>
        <v>55.2</v>
      </c>
      <c r="AA1097" s="78" t="str">
        <f t="shared" si="302"/>
        <v>A1</v>
      </c>
      <c r="AB1097" s="57">
        <f t="shared" si="303"/>
        <v>55.2</v>
      </c>
      <c r="AC1097" s="78" t="str">
        <f t="shared" si="304"/>
        <v>C1</v>
      </c>
      <c r="AD1097" s="124"/>
      <c r="AE1097" s="5"/>
      <c r="AF1097" s="19"/>
      <c r="AG1097" s="30"/>
    </row>
    <row r="1098" spans="1:33">
      <c r="A1098" s="28"/>
      <c r="B1098" s="17"/>
      <c r="C1098" s="6"/>
      <c r="D1098" s="35" t="s">
        <v>117</v>
      </c>
      <c r="E1098" s="94"/>
      <c r="F1098" s="1"/>
      <c r="G1098" s="1"/>
      <c r="H1098" s="1"/>
      <c r="I1098" s="78"/>
      <c r="J1098" s="78">
        <v>24.6</v>
      </c>
      <c r="K1098" s="78" t="s">
        <v>36</v>
      </c>
      <c r="L1098" s="122">
        <f>SUM(F1098:H1098:J1098)</f>
        <v>24.6</v>
      </c>
      <c r="M1098" s="1"/>
      <c r="N1098" s="98"/>
      <c r="O1098" s="1"/>
      <c r="P1098" s="1"/>
      <c r="Q1098" s="1"/>
      <c r="R1098" s="1"/>
      <c r="S1098" s="123">
        <v>27</v>
      </c>
      <c r="T1098" s="78" t="str">
        <f t="shared" si="297"/>
        <v>A2</v>
      </c>
      <c r="U1098" s="78">
        <f t="shared" si="298"/>
        <v>27</v>
      </c>
      <c r="V1098" s="78" t="str">
        <f t="shared" si="299"/>
        <v>C1</v>
      </c>
      <c r="W1098" s="98"/>
      <c r="X1098" s="78">
        <f t="shared" si="296"/>
        <v>0</v>
      </c>
      <c r="Y1098" s="78" t="b">
        <f t="shared" si="300"/>
        <v>0</v>
      </c>
      <c r="Z1098" s="78">
        <f t="shared" si="301"/>
        <v>51.6</v>
      </c>
      <c r="AA1098" s="78" t="str">
        <f t="shared" si="302"/>
        <v>A2</v>
      </c>
      <c r="AB1098" s="57">
        <f t="shared" si="303"/>
        <v>51.6</v>
      </c>
      <c r="AC1098" s="78" t="str">
        <f t="shared" si="304"/>
        <v>C1</v>
      </c>
      <c r="AD1098" s="124"/>
      <c r="AE1098" s="5"/>
      <c r="AF1098" s="19"/>
      <c r="AG1098" s="30"/>
    </row>
    <row r="1099" spans="1:33">
      <c r="A1099" s="28"/>
      <c r="B1099" s="17"/>
      <c r="C1099" s="6"/>
      <c r="D1099" s="35"/>
      <c r="E1099" s="94"/>
      <c r="F1099" s="1"/>
      <c r="G1099" s="1"/>
      <c r="H1099" s="1"/>
      <c r="I1099" s="1"/>
      <c r="J1099" s="1"/>
      <c r="K1099" s="1"/>
      <c r="L1099" s="1"/>
      <c r="M1099" s="1"/>
      <c r="N1099" s="98"/>
      <c r="O1099" s="1"/>
      <c r="P1099" s="1"/>
      <c r="Q1099" s="1"/>
      <c r="R1099" s="1"/>
      <c r="S1099" s="1"/>
      <c r="T1099" s="1"/>
      <c r="U1099" s="1"/>
      <c r="V1099" s="1"/>
      <c r="W1099" s="98"/>
      <c r="X1099" s="1"/>
      <c r="Y1099" s="1"/>
      <c r="Z1099" s="1"/>
      <c r="AA1099" s="1"/>
      <c r="AB1099" s="1"/>
      <c r="AC1099" s="1"/>
      <c r="AD1099" s="124"/>
      <c r="AE1099" s="5"/>
      <c r="AF1099" s="19"/>
      <c r="AG1099" s="30"/>
    </row>
    <row r="1100" spans="1:33">
      <c r="A1100" s="28"/>
      <c r="B1100" s="17"/>
      <c r="C1100" s="6"/>
      <c r="D1100" s="104" t="s">
        <v>20</v>
      </c>
      <c r="E1100" s="94"/>
      <c r="F1100" s="110"/>
      <c r="G1100" s="110"/>
      <c r="H1100" s="110"/>
      <c r="I1100" s="110"/>
      <c r="J1100" s="110"/>
      <c r="K1100" s="110"/>
      <c r="L1100" s="110"/>
      <c r="M1100" s="110"/>
      <c r="N1100" s="98"/>
      <c r="O1100" s="110"/>
      <c r="P1100" s="110"/>
      <c r="Q1100" s="110"/>
      <c r="R1100" s="110"/>
      <c r="S1100" s="110"/>
      <c r="T1100" s="110"/>
      <c r="U1100" s="110"/>
      <c r="V1100" s="110"/>
      <c r="W1100" s="98"/>
      <c r="X1100" s="110"/>
      <c r="Y1100" s="110"/>
      <c r="Z1100" s="110"/>
      <c r="AA1100" s="110"/>
      <c r="AB1100" s="110"/>
      <c r="AC1100" s="110"/>
      <c r="AD1100" s="116"/>
      <c r="AE1100" s="5"/>
      <c r="AF1100" s="19"/>
      <c r="AG1100" s="30"/>
    </row>
    <row r="1101" spans="1:33" ht="15.75" thickBot="1">
      <c r="A1101" s="28"/>
      <c r="B1101" s="17"/>
      <c r="C1101" s="6"/>
      <c r="D1101" s="105"/>
      <c r="E1101" s="95"/>
      <c r="F1101" s="111"/>
      <c r="G1101" s="111"/>
      <c r="H1101" s="111"/>
      <c r="I1101" s="111"/>
      <c r="J1101" s="111"/>
      <c r="K1101" s="111"/>
      <c r="L1101" s="111"/>
      <c r="M1101" s="111"/>
      <c r="N1101" s="99"/>
      <c r="O1101" s="111"/>
      <c r="P1101" s="111"/>
      <c r="Q1101" s="111"/>
      <c r="R1101" s="111"/>
      <c r="S1101" s="111"/>
      <c r="T1101" s="111"/>
      <c r="U1101" s="111"/>
      <c r="V1101" s="111"/>
      <c r="W1101" s="99"/>
      <c r="X1101" s="111"/>
      <c r="Y1101" s="111"/>
      <c r="Z1101" s="111"/>
      <c r="AA1101" s="111"/>
      <c r="AB1101" s="111"/>
      <c r="AC1101" s="111"/>
      <c r="AD1101" s="117"/>
      <c r="AE1101" s="5"/>
      <c r="AF1101" s="19"/>
      <c r="AG1101" s="30"/>
    </row>
    <row r="1102" spans="1:33" ht="15.75" thickBot="1">
      <c r="A1102" s="28"/>
      <c r="B1102" s="17"/>
      <c r="C1102" s="7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  <c r="AA1102" s="8"/>
      <c r="AB1102" s="8"/>
      <c r="AC1102" s="8"/>
      <c r="AD1102" s="8"/>
      <c r="AE1102" s="12"/>
      <c r="AF1102" s="19"/>
      <c r="AG1102" s="30"/>
    </row>
    <row r="1103" spans="1:33">
      <c r="A1103" s="28"/>
      <c r="B1103" s="17"/>
      <c r="C1103" s="18"/>
      <c r="D1103" s="18"/>
      <c r="E1103" s="18"/>
      <c r="F1103" s="18"/>
      <c r="G1103" s="18"/>
      <c r="H1103" s="18"/>
      <c r="I1103" s="18"/>
      <c r="J1103" s="18"/>
      <c r="K1103" s="18"/>
      <c r="L1103" s="18"/>
      <c r="M1103" s="18"/>
      <c r="N1103" s="18"/>
      <c r="O1103" s="18"/>
      <c r="P1103" s="18"/>
      <c r="Q1103" s="18"/>
      <c r="R1103" s="18"/>
      <c r="S1103" s="18"/>
      <c r="T1103" s="18"/>
      <c r="U1103" s="18"/>
      <c r="V1103" s="18"/>
      <c r="W1103" s="18"/>
      <c r="X1103" s="18"/>
      <c r="Y1103" s="18"/>
      <c r="Z1103" s="18"/>
      <c r="AA1103" s="18"/>
      <c r="AB1103" s="18"/>
      <c r="AC1103" s="18"/>
      <c r="AD1103" s="18"/>
      <c r="AE1103" s="18"/>
      <c r="AF1103" s="19"/>
      <c r="AG1103" s="30"/>
    </row>
    <row r="1104" spans="1:33">
      <c r="A1104" s="28"/>
      <c r="B1104" s="17"/>
      <c r="C1104" s="18"/>
      <c r="D1104" s="18"/>
      <c r="E1104" s="18"/>
      <c r="F1104" s="18"/>
      <c r="G1104" s="18"/>
      <c r="H1104" s="18"/>
      <c r="I1104" s="18"/>
      <c r="J1104" s="18"/>
      <c r="K1104" s="18"/>
      <c r="L1104" s="18"/>
      <c r="M1104" s="18"/>
      <c r="N1104" s="18"/>
      <c r="O1104" s="18"/>
      <c r="P1104" s="18"/>
      <c r="Q1104" s="18"/>
      <c r="R1104" s="18"/>
      <c r="S1104" s="18"/>
      <c r="T1104" s="18"/>
      <c r="U1104" s="18"/>
      <c r="V1104" s="18"/>
      <c r="W1104" s="18"/>
      <c r="X1104" s="18"/>
      <c r="Y1104" s="18"/>
      <c r="Z1104" s="18"/>
      <c r="AA1104" s="18"/>
      <c r="AB1104" s="18"/>
      <c r="AC1104" s="18"/>
      <c r="AD1104" s="18"/>
      <c r="AE1104" s="18"/>
      <c r="AF1104" s="19"/>
      <c r="AG1104" s="30"/>
    </row>
    <row r="1105" spans="1:33">
      <c r="A1105" s="28"/>
      <c r="B1105" s="17"/>
      <c r="C1105" s="18"/>
      <c r="D1105" s="18"/>
      <c r="E1105" s="18"/>
      <c r="F1105" s="18"/>
      <c r="G1105" s="18"/>
      <c r="H1105" s="18"/>
      <c r="I1105" s="18"/>
      <c r="J1105" s="18"/>
      <c r="K1105" s="18"/>
      <c r="L1105" s="18"/>
      <c r="M1105" s="18"/>
      <c r="N1105" s="18"/>
      <c r="O1105" s="18"/>
      <c r="P1105" s="18"/>
      <c r="Q1105" s="18"/>
      <c r="R1105" s="79" t="s">
        <v>30</v>
      </c>
      <c r="S1105" s="79"/>
      <c r="T1105" s="79"/>
      <c r="U1105" s="79"/>
      <c r="V1105" s="79"/>
      <c r="W1105" s="18"/>
      <c r="X1105" s="18"/>
      <c r="Y1105" s="18"/>
      <c r="Z1105" s="18"/>
      <c r="AA1105" s="79" t="s">
        <v>31</v>
      </c>
      <c r="AB1105" s="79"/>
      <c r="AC1105" s="79"/>
      <c r="AD1105" s="79"/>
      <c r="AE1105" s="18"/>
      <c r="AF1105" s="19"/>
      <c r="AG1105" s="30"/>
    </row>
    <row r="1106" spans="1:33">
      <c r="A1106" s="28"/>
      <c r="B1106" s="17"/>
      <c r="C1106" s="18"/>
      <c r="D1106" s="82" t="s">
        <v>26</v>
      </c>
      <c r="E1106" s="82"/>
      <c r="F1106" s="82"/>
      <c r="G1106" s="82"/>
      <c r="H1106" s="18"/>
      <c r="I1106" s="82" t="s">
        <v>26</v>
      </c>
      <c r="J1106" s="82"/>
      <c r="K1106" s="82"/>
      <c r="L1106" s="82"/>
      <c r="M1106" s="82"/>
      <c r="N1106" s="18"/>
      <c r="O1106" s="18"/>
      <c r="P1106" s="18"/>
      <c r="Q1106" s="18"/>
      <c r="R1106" s="82" t="s">
        <v>27</v>
      </c>
      <c r="S1106" s="82"/>
      <c r="T1106" s="82"/>
      <c r="U1106" s="82"/>
      <c r="V1106" s="82"/>
      <c r="W1106" s="18"/>
      <c r="X1106" s="18"/>
      <c r="Y1106" s="18"/>
      <c r="Z1106" s="83" t="s">
        <v>27</v>
      </c>
      <c r="AA1106" s="83"/>
      <c r="AB1106" s="83"/>
      <c r="AC1106" s="83"/>
      <c r="AD1106" s="18"/>
      <c r="AE1106" s="18"/>
      <c r="AF1106" s="19"/>
      <c r="AG1106" s="30"/>
    </row>
    <row r="1107" spans="1:33">
      <c r="A1107" s="28"/>
      <c r="B1107" s="17"/>
      <c r="C1107" s="18"/>
      <c r="D1107" s="18"/>
      <c r="E1107" s="18"/>
      <c r="F1107" s="18"/>
      <c r="G1107" s="18"/>
      <c r="H1107" s="18"/>
      <c r="I1107" s="18"/>
      <c r="J1107" s="18"/>
      <c r="K1107" s="18"/>
      <c r="L1107" s="18"/>
      <c r="M1107" s="18"/>
      <c r="N1107" s="18"/>
      <c r="O1107" s="18"/>
      <c r="P1107" s="18"/>
      <c r="Q1107" s="18"/>
      <c r="R1107" s="18"/>
      <c r="S1107" s="18"/>
      <c r="T1107" s="18"/>
      <c r="U1107" s="18"/>
      <c r="V1107" s="18"/>
      <c r="W1107" s="18"/>
      <c r="X1107" s="18"/>
      <c r="Y1107" s="18"/>
      <c r="Z1107" s="18"/>
      <c r="AA1107" s="18"/>
      <c r="AB1107" s="18"/>
      <c r="AC1107" s="18"/>
      <c r="AD1107" s="18"/>
      <c r="AE1107" s="18"/>
      <c r="AF1107" s="19"/>
      <c r="AG1107" s="30"/>
    </row>
    <row r="1108" spans="1:33">
      <c r="A1108" s="28"/>
      <c r="B1108" s="17"/>
      <c r="C1108" s="18"/>
      <c r="D1108" s="22" t="s">
        <v>29</v>
      </c>
      <c r="E1108" s="22"/>
      <c r="F1108" s="22"/>
      <c r="G1108" s="22"/>
      <c r="H1108" s="22"/>
      <c r="I1108" s="80" t="s">
        <v>24</v>
      </c>
      <c r="J1108" s="80"/>
      <c r="K1108" s="80"/>
      <c r="L1108" s="80"/>
      <c r="M1108" s="80"/>
      <c r="N1108" s="80"/>
      <c r="O1108" s="80"/>
      <c r="P1108" s="22"/>
      <c r="Q1108" s="22"/>
      <c r="R1108" s="79" t="s">
        <v>23</v>
      </c>
      <c r="S1108" s="79"/>
      <c r="T1108" s="79"/>
      <c r="U1108" s="79"/>
      <c r="V1108" s="79"/>
      <c r="W1108" s="79"/>
      <c r="X1108" s="22"/>
      <c r="Y1108" s="79" t="s">
        <v>25</v>
      </c>
      <c r="Z1108" s="79"/>
      <c r="AA1108" s="79"/>
      <c r="AB1108" s="79"/>
      <c r="AC1108" s="79"/>
      <c r="AD1108" s="79"/>
      <c r="AE1108" s="18"/>
      <c r="AF1108" s="19"/>
      <c r="AG1108" s="30"/>
    </row>
    <row r="1109" spans="1:33" ht="15.75" thickBot="1">
      <c r="A1109" s="28"/>
      <c r="B1109" s="23"/>
      <c r="C1109" s="24"/>
      <c r="D1109" s="24"/>
      <c r="E1109" s="24"/>
      <c r="F1109" s="24"/>
      <c r="G1109" s="24"/>
      <c r="H1109" s="24"/>
      <c r="I1109" s="24"/>
      <c r="J1109" s="24"/>
      <c r="K1109" s="24"/>
      <c r="L1109" s="24"/>
      <c r="M1109" s="24"/>
      <c r="N1109" s="24"/>
      <c r="O1109" s="24"/>
      <c r="P1109" s="24"/>
      <c r="Q1109" s="24"/>
      <c r="R1109" s="24"/>
      <c r="S1109" s="24"/>
      <c r="T1109" s="24"/>
      <c r="U1109" s="24"/>
      <c r="V1109" s="24"/>
      <c r="W1109" s="24"/>
      <c r="X1109" s="24"/>
      <c r="Y1109" s="24"/>
      <c r="Z1109" s="24"/>
      <c r="AA1109" s="24"/>
      <c r="AB1109" s="24"/>
      <c r="AC1109" s="24"/>
      <c r="AD1109" s="24"/>
      <c r="AE1109" s="24"/>
      <c r="AF1109" s="25"/>
      <c r="AG1109" s="30"/>
    </row>
    <row r="1110" spans="1:33" ht="15.75" thickBot="1">
      <c r="A1110" s="84"/>
      <c r="B1110" s="85"/>
      <c r="C1110" s="85"/>
      <c r="D1110" s="85"/>
      <c r="E1110" s="85"/>
      <c r="F1110" s="85"/>
      <c r="G1110" s="85"/>
      <c r="H1110" s="85"/>
      <c r="I1110" s="85"/>
      <c r="J1110" s="85"/>
      <c r="K1110" s="85"/>
      <c r="L1110" s="85"/>
      <c r="M1110" s="85"/>
      <c r="N1110" s="85"/>
      <c r="O1110" s="85"/>
      <c r="P1110" s="85"/>
      <c r="Q1110" s="85"/>
      <c r="R1110" s="85"/>
      <c r="S1110" s="85"/>
      <c r="T1110" s="85"/>
      <c r="U1110" s="85"/>
      <c r="V1110" s="85"/>
      <c r="W1110" s="85"/>
      <c r="X1110" s="85"/>
      <c r="Y1110" s="85"/>
      <c r="Z1110" s="85"/>
      <c r="AA1110" s="85"/>
      <c r="AB1110" s="85"/>
      <c r="AC1110" s="85"/>
      <c r="AD1110" s="85"/>
      <c r="AE1110" s="85"/>
      <c r="AF1110" s="85"/>
      <c r="AG1110" s="86"/>
    </row>
    <row r="1116" spans="1:33" ht="15.75" thickBot="1"/>
    <row r="1117" spans="1:33" ht="15.75" thickBot="1">
      <c r="A1117" s="27"/>
      <c r="B1117" s="26"/>
      <c r="C1117" s="26"/>
      <c r="D1117" s="26"/>
      <c r="E1117" s="26"/>
      <c r="F1117" s="26"/>
      <c r="G1117" s="26"/>
      <c r="H1117" s="26"/>
      <c r="I1117" s="26"/>
      <c r="J1117" s="26"/>
      <c r="K1117" s="26"/>
      <c r="L1117" s="26"/>
      <c r="M1117" s="26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26"/>
      <c r="AB1117" s="26"/>
      <c r="AC1117" s="26"/>
      <c r="AD1117" s="26"/>
      <c r="AE1117" s="26"/>
      <c r="AF1117" s="26"/>
      <c r="AG1117" s="29"/>
    </row>
    <row r="1118" spans="1:33" ht="24">
      <c r="A1118" s="28"/>
      <c r="B1118" s="14"/>
      <c r="C1118" s="15"/>
      <c r="D1118" s="87" t="s">
        <v>0</v>
      </c>
      <c r="E1118" s="87"/>
      <c r="F1118" s="87"/>
      <c r="G1118" s="87"/>
      <c r="H1118" s="87"/>
      <c r="I1118" s="87"/>
      <c r="J1118" s="87"/>
      <c r="K1118" s="87"/>
      <c r="L1118" s="87"/>
      <c r="M1118" s="87"/>
      <c r="N1118" s="87"/>
      <c r="O1118" s="87"/>
      <c r="P1118" s="87"/>
      <c r="Q1118" s="87"/>
      <c r="R1118" s="87"/>
      <c r="S1118" s="87"/>
      <c r="T1118" s="87"/>
      <c r="U1118" s="87"/>
      <c r="V1118" s="87"/>
      <c r="W1118" s="87"/>
      <c r="X1118" s="87"/>
      <c r="Y1118" s="87"/>
      <c r="Z1118" s="87"/>
      <c r="AA1118" s="87"/>
      <c r="AB1118" s="87"/>
      <c r="AC1118" s="87"/>
      <c r="AD1118" s="87"/>
      <c r="AE1118" s="15"/>
      <c r="AF1118" s="16"/>
      <c r="AG1118" s="30"/>
    </row>
    <row r="1119" spans="1:33" ht="22.5">
      <c r="A1119" s="28"/>
      <c r="B1119" s="17"/>
      <c r="C1119" s="18"/>
      <c r="D1119" s="88" t="s">
        <v>28</v>
      </c>
      <c r="E1119" s="88"/>
      <c r="F1119" s="88"/>
      <c r="G1119" s="88"/>
      <c r="H1119" s="88"/>
      <c r="I1119" s="88"/>
      <c r="J1119" s="88"/>
      <c r="K1119" s="88"/>
      <c r="L1119" s="88"/>
      <c r="M1119" s="88"/>
      <c r="N1119" s="88"/>
      <c r="O1119" s="88"/>
      <c r="P1119" s="88"/>
      <c r="Q1119" s="88"/>
      <c r="R1119" s="88"/>
      <c r="S1119" s="88"/>
      <c r="T1119" s="88"/>
      <c r="U1119" s="88"/>
      <c r="V1119" s="88"/>
      <c r="W1119" s="88"/>
      <c r="X1119" s="88"/>
      <c r="Y1119" s="88"/>
      <c r="Z1119" s="88"/>
      <c r="AA1119" s="88"/>
      <c r="AB1119" s="88"/>
      <c r="AC1119" s="88"/>
      <c r="AD1119" s="88"/>
      <c r="AE1119" s="18"/>
      <c r="AF1119" s="19"/>
      <c r="AG1119" s="30"/>
    </row>
    <row r="1120" spans="1:33" ht="15.75">
      <c r="A1120" s="28"/>
      <c r="B1120" s="17"/>
      <c r="C1120" s="18"/>
      <c r="D1120" s="89" t="s">
        <v>186</v>
      </c>
      <c r="E1120" s="89"/>
      <c r="F1120" s="89"/>
      <c r="G1120" s="89"/>
      <c r="H1120" s="89"/>
      <c r="I1120" s="89"/>
      <c r="J1120" s="89"/>
      <c r="K1120" s="89"/>
      <c r="L1120" s="89"/>
      <c r="M1120" s="89"/>
      <c r="N1120" s="89"/>
      <c r="O1120" s="89"/>
      <c r="P1120" s="89"/>
      <c r="Q1120" s="89"/>
      <c r="R1120" s="89"/>
      <c r="S1120" s="89"/>
      <c r="T1120" s="89"/>
      <c r="U1120" s="89"/>
      <c r="V1120" s="89"/>
      <c r="W1120" s="89"/>
      <c r="X1120" s="89"/>
      <c r="Y1120" s="89"/>
      <c r="Z1120" s="89"/>
      <c r="AA1120" s="89"/>
      <c r="AB1120" s="89"/>
      <c r="AC1120" s="89"/>
      <c r="AD1120" s="89"/>
      <c r="AE1120" s="18"/>
      <c r="AF1120" s="19"/>
      <c r="AG1120" s="30"/>
    </row>
    <row r="1121" spans="1:33">
      <c r="A1121" s="28"/>
      <c r="B1121" s="17"/>
      <c r="C1121" s="18"/>
      <c r="D1121" s="76"/>
      <c r="E1121" s="76"/>
      <c r="F1121" s="76"/>
      <c r="G1121" s="76"/>
      <c r="H1121" s="76"/>
      <c r="I1121" s="76"/>
      <c r="J1121" s="76"/>
      <c r="K1121" s="76"/>
      <c r="L1121" s="76"/>
      <c r="M1121" s="76"/>
      <c r="N1121" s="76"/>
      <c r="O1121" s="76"/>
      <c r="P1121" s="76"/>
      <c r="Q1121" s="76"/>
      <c r="R1121" s="76"/>
      <c r="S1121" s="76"/>
      <c r="T1121" s="76"/>
      <c r="U1121" s="76"/>
      <c r="V1121" s="76"/>
      <c r="W1121" s="76"/>
      <c r="X1121" s="76"/>
      <c r="Y1121" s="76"/>
      <c r="Z1121" s="76"/>
      <c r="AA1121" s="76"/>
      <c r="AB1121" s="76"/>
      <c r="AC1121" s="76"/>
      <c r="AD1121" s="76"/>
      <c r="AE1121" s="18"/>
      <c r="AF1121" s="19"/>
      <c r="AG1121" s="30"/>
    </row>
    <row r="1122" spans="1:33" ht="15.75">
      <c r="A1122" s="28"/>
      <c r="B1122" s="17"/>
      <c r="C1122" s="18"/>
      <c r="D1122" s="89" t="s">
        <v>58</v>
      </c>
      <c r="E1122" s="89"/>
      <c r="F1122" s="89"/>
      <c r="G1122" s="89"/>
      <c r="H1122" s="89"/>
      <c r="I1122" s="89"/>
      <c r="J1122" s="89"/>
      <c r="K1122" s="89"/>
      <c r="L1122" s="89"/>
      <c r="M1122" s="89"/>
      <c r="N1122" s="89"/>
      <c r="O1122" s="89"/>
      <c r="P1122" s="89"/>
      <c r="Q1122" s="89"/>
      <c r="R1122" s="89"/>
      <c r="S1122" s="89"/>
      <c r="T1122" s="89"/>
      <c r="U1122" s="89"/>
      <c r="V1122" s="89"/>
      <c r="W1122" s="89"/>
      <c r="X1122" s="89"/>
      <c r="Y1122" s="89"/>
      <c r="Z1122" s="89"/>
      <c r="AA1122" s="89"/>
      <c r="AB1122" s="89"/>
      <c r="AC1122" s="89"/>
      <c r="AD1122" s="89"/>
      <c r="AE1122" s="18"/>
      <c r="AF1122" s="19"/>
      <c r="AG1122" s="30"/>
    </row>
    <row r="1123" spans="1:33">
      <c r="A1123" s="28"/>
      <c r="B1123" s="17"/>
      <c r="C1123" s="18"/>
      <c r="D1123" s="76"/>
      <c r="E1123" s="76"/>
      <c r="F1123" s="76"/>
      <c r="G1123" s="76"/>
      <c r="H1123" s="76"/>
      <c r="I1123" s="76"/>
      <c r="J1123" s="76"/>
      <c r="K1123" s="76"/>
      <c r="L1123" s="76"/>
      <c r="M1123" s="76"/>
      <c r="N1123" s="76"/>
      <c r="O1123" s="76"/>
      <c r="P1123" s="76"/>
      <c r="Q1123" s="76"/>
      <c r="R1123" s="76"/>
      <c r="S1123" s="76"/>
      <c r="T1123" s="76"/>
      <c r="U1123" s="76"/>
      <c r="V1123" s="76"/>
      <c r="W1123" s="76"/>
      <c r="X1123" s="76"/>
      <c r="Y1123" s="76"/>
      <c r="Z1123" s="76"/>
      <c r="AA1123" s="76"/>
      <c r="AB1123" s="76"/>
      <c r="AC1123" s="76"/>
      <c r="AD1123" s="76"/>
      <c r="AE1123" s="18"/>
      <c r="AF1123" s="19"/>
      <c r="AG1123" s="30"/>
    </row>
    <row r="1124" spans="1:33" ht="15.75">
      <c r="A1124" s="28"/>
      <c r="B1124" s="17"/>
      <c r="C1124" s="18"/>
      <c r="D1124" s="89" t="s">
        <v>102</v>
      </c>
      <c r="E1124" s="89"/>
      <c r="F1124" s="89"/>
      <c r="G1124" s="89"/>
      <c r="H1124" s="89"/>
      <c r="I1124" s="89"/>
      <c r="J1124" s="89"/>
      <c r="K1124" s="89"/>
      <c r="L1124" s="89"/>
      <c r="M1124" s="89"/>
      <c r="N1124" s="89"/>
      <c r="O1124" s="89"/>
      <c r="P1124" s="89"/>
      <c r="Q1124" s="89"/>
      <c r="R1124" s="89"/>
      <c r="S1124" s="89"/>
      <c r="T1124" s="89"/>
      <c r="U1124" s="89"/>
      <c r="V1124" s="89"/>
      <c r="W1124" s="89"/>
      <c r="X1124" s="89"/>
      <c r="Y1124" s="89"/>
      <c r="Z1124" s="89"/>
      <c r="AA1124" s="89"/>
      <c r="AB1124" s="89"/>
      <c r="AC1124" s="89"/>
      <c r="AD1124" s="89"/>
      <c r="AE1124" s="18"/>
      <c r="AF1124" s="19"/>
      <c r="AG1124" s="30"/>
    </row>
    <row r="1125" spans="1:33" ht="16.5" thickBot="1">
      <c r="A1125" s="28"/>
      <c r="B1125" s="17"/>
      <c r="C1125" s="18"/>
      <c r="D1125" s="77"/>
      <c r="E1125" s="77"/>
      <c r="F1125" s="77"/>
      <c r="G1125" s="77"/>
      <c r="H1125" s="77"/>
      <c r="I1125" s="77"/>
      <c r="J1125" s="77"/>
      <c r="K1125" s="77"/>
      <c r="L1125" s="77"/>
      <c r="M1125" s="77"/>
      <c r="N1125" s="77"/>
      <c r="O1125" s="77"/>
      <c r="P1125" s="77"/>
      <c r="Q1125" s="77"/>
      <c r="R1125" s="77"/>
      <c r="S1125" s="77"/>
      <c r="T1125" s="77"/>
      <c r="U1125" s="77"/>
      <c r="V1125" s="77"/>
      <c r="W1125" s="77"/>
      <c r="X1125" s="77"/>
      <c r="Y1125" s="77"/>
      <c r="Z1125" s="77"/>
      <c r="AA1125" s="77"/>
      <c r="AB1125" s="77"/>
      <c r="AC1125" s="77"/>
      <c r="AD1125" s="77"/>
      <c r="AE1125" s="18"/>
      <c r="AF1125" s="19"/>
      <c r="AG1125" s="30"/>
    </row>
    <row r="1126" spans="1:33" ht="15.75" thickBot="1">
      <c r="A1126" s="28"/>
      <c r="B1126" s="17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0"/>
      <c r="AE1126" s="11"/>
      <c r="AF1126" s="19"/>
      <c r="AG1126" s="30"/>
    </row>
    <row r="1127" spans="1:33">
      <c r="A1127" s="28"/>
      <c r="B1127" s="17"/>
      <c r="C1127" s="6"/>
      <c r="D1127" s="90" t="s">
        <v>1</v>
      </c>
      <c r="E1127" s="93"/>
      <c r="F1127" s="96" t="s">
        <v>22</v>
      </c>
      <c r="G1127" s="96"/>
      <c r="H1127" s="96"/>
      <c r="I1127" s="96"/>
      <c r="J1127" s="96"/>
      <c r="K1127" s="96"/>
      <c r="L1127" s="96"/>
      <c r="M1127" s="96"/>
      <c r="N1127" s="97"/>
      <c r="O1127" s="96" t="s">
        <v>2</v>
      </c>
      <c r="P1127" s="96"/>
      <c r="Q1127" s="96"/>
      <c r="R1127" s="96"/>
      <c r="S1127" s="96"/>
      <c r="T1127" s="96"/>
      <c r="U1127" s="96"/>
      <c r="V1127" s="96"/>
      <c r="W1127" s="97"/>
      <c r="X1127" s="96" t="s">
        <v>3</v>
      </c>
      <c r="Y1127" s="96"/>
      <c r="Z1127" s="96"/>
      <c r="AA1127" s="96"/>
      <c r="AB1127" s="96"/>
      <c r="AC1127" s="96"/>
      <c r="AD1127" s="100"/>
      <c r="AE1127" s="5"/>
      <c r="AF1127" s="19"/>
      <c r="AG1127" s="30"/>
    </row>
    <row r="1128" spans="1:33">
      <c r="A1128" s="28"/>
      <c r="B1128" s="17"/>
      <c r="C1128" s="6"/>
      <c r="D1128" s="91"/>
      <c r="E1128" s="94"/>
      <c r="F1128" s="101" t="s">
        <v>4</v>
      </c>
      <c r="G1128" s="101"/>
      <c r="H1128" s="101" t="s">
        <v>5</v>
      </c>
      <c r="I1128" s="101"/>
      <c r="J1128" s="101" t="s">
        <v>32</v>
      </c>
      <c r="K1128" s="101"/>
      <c r="L1128" s="101" t="s">
        <v>7</v>
      </c>
      <c r="M1128" s="101"/>
      <c r="N1128" s="98"/>
      <c r="O1128" s="101" t="s">
        <v>8</v>
      </c>
      <c r="P1128" s="101"/>
      <c r="Q1128" s="101" t="s">
        <v>9</v>
      </c>
      <c r="R1128" s="101"/>
      <c r="S1128" s="101" t="s">
        <v>10</v>
      </c>
      <c r="T1128" s="101"/>
      <c r="U1128" s="101" t="s">
        <v>7</v>
      </c>
      <c r="V1128" s="101"/>
      <c r="W1128" s="98"/>
      <c r="X1128" s="101" t="s">
        <v>11</v>
      </c>
      <c r="Y1128" s="101"/>
      <c r="Z1128" s="101" t="s">
        <v>6</v>
      </c>
      <c r="AA1128" s="101"/>
      <c r="AB1128" s="101" t="s">
        <v>12</v>
      </c>
      <c r="AC1128" s="101"/>
      <c r="AD1128" s="102" t="s">
        <v>21</v>
      </c>
      <c r="AE1128" s="5"/>
      <c r="AF1128" s="19"/>
      <c r="AG1128" s="30"/>
    </row>
    <row r="1129" spans="1:33">
      <c r="A1129" s="28"/>
      <c r="B1129" s="17"/>
      <c r="C1129" s="6"/>
      <c r="D1129" s="92"/>
      <c r="E1129" s="94"/>
      <c r="F1129" s="2">
        <v>0.1</v>
      </c>
      <c r="G1129" s="78" t="s">
        <v>13</v>
      </c>
      <c r="H1129" s="2">
        <v>0.1</v>
      </c>
      <c r="I1129" s="78" t="s">
        <v>13</v>
      </c>
      <c r="J1129" s="2">
        <v>0.3</v>
      </c>
      <c r="K1129" s="78" t="s">
        <v>13</v>
      </c>
      <c r="L1129" s="2">
        <v>0.5</v>
      </c>
      <c r="M1129" s="78" t="s">
        <v>13</v>
      </c>
      <c r="N1129" s="98"/>
      <c r="O1129" s="2">
        <v>0.1</v>
      </c>
      <c r="P1129" s="78" t="s">
        <v>13</v>
      </c>
      <c r="Q1129" s="2">
        <v>0.1</v>
      </c>
      <c r="R1129" s="78" t="s">
        <v>13</v>
      </c>
      <c r="S1129" s="2">
        <v>0.3</v>
      </c>
      <c r="T1129" s="78" t="s">
        <v>13</v>
      </c>
      <c r="U1129" s="2">
        <v>0.5</v>
      </c>
      <c r="V1129" s="78" t="s">
        <v>13</v>
      </c>
      <c r="W1129" s="98"/>
      <c r="X1129" s="2">
        <v>0.4</v>
      </c>
      <c r="Y1129" s="78" t="s">
        <v>13</v>
      </c>
      <c r="Z1129" s="2">
        <v>0.6</v>
      </c>
      <c r="AA1129" s="78" t="s">
        <v>13</v>
      </c>
      <c r="AB1129" s="2">
        <v>1</v>
      </c>
      <c r="AC1129" s="78" t="s">
        <v>13</v>
      </c>
      <c r="AD1129" s="103"/>
      <c r="AE1129" s="5"/>
      <c r="AF1129" s="19"/>
      <c r="AG1129" s="30"/>
    </row>
    <row r="1130" spans="1:33">
      <c r="A1130" s="28"/>
      <c r="B1130" s="17"/>
      <c r="C1130" s="6"/>
      <c r="D1130" s="35" t="s">
        <v>14</v>
      </c>
      <c r="E1130" s="94"/>
      <c r="F1130" s="78">
        <v>9.6</v>
      </c>
      <c r="G1130" s="78" t="s">
        <v>35</v>
      </c>
      <c r="H1130" s="78">
        <v>9.8000000000000007</v>
      </c>
      <c r="I1130" s="78" t="s">
        <v>35</v>
      </c>
      <c r="J1130" s="78">
        <v>27.6</v>
      </c>
      <c r="K1130" s="78" t="s">
        <v>35</v>
      </c>
      <c r="L1130" s="122">
        <f>SUM(F1130:H1130:J1130)</f>
        <v>47</v>
      </c>
      <c r="M1130" s="78" t="s">
        <v>35</v>
      </c>
      <c r="N1130" s="98"/>
      <c r="O1130" s="78">
        <v>9.1999999999999993</v>
      </c>
      <c r="P1130" s="78" t="s">
        <v>35</v>
      </c>
      <c r="Q1130" s="78">
        <v>10</v>
      </c>
      <c r="R1130" s="78" t="s">
        <v>35</v>
      </c>
      <c r="S1130" s="123">
        <v>27.3</v>
      </c>
      <c r="T1130" s="78" t="str">
        <f>IF(S1130&gt;=27.3,"A1",IF(S1130&gt;=24.3,"A2", IF(S1130&gt;=21.3,"B1",IF(S1130&gt;=18.3,"B2", IF(S1130&gt;=15.3,"C1",IF(S1130&gt;=12.3,"C2",IF(S1130&gt;=9.9,"D",IF(S1130&gt;=6.3,"E1",IF(S1130&gt;=6.2,"E2")))))))))</f>
        <v>A1</v>
      </c>
      <c r="U1130" s="78">
        <f>O1130+Q1130+S1130</f>
        <v>46.5</v>
      </c>
      <c r="V1130" s="78" t="str">
        <f>IF(U1130&gt;=45.5,"A1",IF(U1130&gt;=40.5,"A2", IF(U1130&gt;=35.5,"B1",IF(U1130&gt;=30.5,"B2", IF(U1130&gt;=25.5,"C1",IF(U1130&gt;=20.5,"C2",IF(U1130&gt;=16.5,"D",IF(U1130&gt;=10.5,"E1",IF(U1130&gt;=10.4,"E2")))))))))</f>
        <v>A1</v>
      </c>
      <c r="W1130" s="98"/>
      <c r="X1130" s="78">
        <f t="shared" ref="X1130:X1137" si="305">SUM(F1130,H1130,O1130,Q1130)</f>
        <v>38.599999999999994</v>
      </c>
      <c r="Y1130" s="78" t="str">
        <f>IF(X1130&gt;=36.4,"A1",IF(X1130&gt;=32.4,"A2", IF(X1130&gt;=28.4,"B1",IF(X1130&gt;=24.4,"B2", IF(X1130&gt;=20.4,"C1",IF(X1130&gt;=16.4,"C2",IF(X1130&gt;=13.2,"D",IF(X1130&gt;=8.4,"E1",IF(X1130&gt;=8.3,"E2")))))))))</f>
        <v>A1</v>
      </c>
      <c r="Z1130" s="78">
        <f>J1130+S1130</f>
        <v>54.900000000000006</v>
      </c>
      <c r="AA1130" s="78" t="str">
        <f>IF(Z1130&gt;=54.5,"A1",IF(Z1130&gt;=48.5,"A2", IF(Z1130&gt;=42.5,"B1",IF(Z1130&gt;=36.5,"B2", IF(Z1130&gt;=30.5,"C1",IF(Z1130&gt;=24.5,"C2",IF(Z1130&gt;=19.8,"D",IF(Z1130&gt;=12.6,"E1",IF(Z1130&gt;=12.5,"E2")))))))))</f>
        <v>A1</v>
      </c>
      <c r="AB1130" s="57">
        <f>L1130+U1130</f>
        <v>93.5</v>
      </c>
      <c r="AC1130" s="78" t="str">
        <f>IF(AB1130&gt;=91,"A1",IF(AB1130&gt;=81,"A2", IF(AB1130&gt;=71,"B1",IF(AB1130&gt;=61,"B2", IF(AB1130&gt;=51,"C1",IF(AB1130&gt;=41,"C2",IF(AB1130&gt;=33,"D",IF(AB1130&gt;=21,"E1",IF(AB1130&gt;=20,"E2")))))))))</f>
        <v>A1</v>
      </c>
      <c r="AD1130" s="124">
        <v>10</v>
      </c>
      <c r="AE1130" s="5"/>
      <c r="AF1130" s="19"/>
      <c r="AG1130" s="30"/>
    </row>
    <row r="1131" spans="1:33">
      <c r="A1131" s="28"/>
      <c r="B1131" s="17"/>
      <c r="C1131" s="6"/>
      <c r="D1131" s="35" t="s">
        <v>15</v>
      </c>
      <c r="E1131" s="94"/>
      <c r="F1131" s="78">
        <v>9.6</v>
      </c>
      <c r="G1131" s="78" t="s">
        <v>35</v>
      </c>
      <c r="H1131" s="78">
        <v>9.5</v>
      </c>
      <c r="I1131" s="78" t="s">
        <v>35</v>
      </c>
      <c r="J1131" s="78">
        <v>28.8</v>
      </c>
      <c r="K1131" s="78" t="s">
        <v>35</v>
      </c>
      <c r="L1131" s="122">
        <f>SUM(F1131:H1131:J1131)</f>
        <v>47.900000000000006</v>
      </c>
      <c r="M1131" s="78" t="s">
        <v>35</v>
      </c>
      <c r="N1131" s="98"/>
      <c r="O1131" s="78">
        <v>10</v>
      </c>
      <c r="P1131" s="78" t="s">
        <v>35</v>
      </c>
      <c r="Q1131" s="78">
        <v>9.8000000000000007</v>
      </c>
      <c r="R1131" s="78" t="s">
        <v>35</v>
      </c>
      <c r="S1131" s="123">
        <v>27.9</v>
      </c>
      <c r="T1131" s="78" t="str">
        <f t="shared" ref="T1131:T1137" si="306">IF(S1131&gt;=27.3,"A1",IF(S1131&gt;=24.3,"A2", IF(S1131&gt;=21.3,"B1",IF(S1131&gt;=18.3,"B2", IF(S1131&gt;=15.3,"C1",IF(S1131&gt;=12.3,"C2",IF(S1131&gt;=9.9,"D",IF(S1131&gt;=6.3,"E1",IF(S1131&gt;=6.2,"E2")))))))))</f>
        <v>A1</v>
      </c>
      <c r="U1131" s="78">
        <f t="shared" ref="U1131:U1137" si="307">O1131+Q1131+S1131</f>
        <v>47.7</v>
      </c>
      <c r="V1131" s="78" t="str">
        <f t="shared" ref="V1131:V1137" si="308">IF(U1131&gt;=45.5,"A1",IF(U1131&gt;=40.5,"A2", IF(U1131&gt;=35.5,"B1",IF(U1131&gt;=30.5,"B2", IF(U1131&gt;=25.5,"C1",IF(U1131&gt;=20.5,"C2",IF(U1131&gt;=16.5,"D",IF(U1131&gt;=10.5,"E1",IF(U1131&gt;=10.4,"E2")))))))))</f>
        <v>A1</v>
      </c>
      <c r="W1131" s="98"/>
      <c r="X1131" s="78">
        <f t="shared" si="305"/>
        <v>38.900000000000006</v>
      </c>
      <c r="Y1131" s="78" t="str">
        <f t="shared" ref="Y1131:Y1137" si="309">IF(X1131&gt;=36.4,"A1",IF(X1131&gt;=32.4,"A2", IF(X1131&gt;=28.4,"B1",IF(X1131&gt;=24.4,"B2", IF(X1131&gt;=20.4,"C1",IF(X1131&gt;=16.4,"C2",IF(X1131&gt;=13.2,"D",IF(X1131&gt;=8.4,"E1",IF(X1131&gt;=8.3,"E2")))))))))</f>
        <v>A1</v>
      </c>
      <c r="Z1131" s="78">
        <f t="shared" ref="Z1131:Z1137" si="310">J1131+S1131</f>
        <v>56.7</v>
      </c>
      <c r="AA1131" s="78" t="str">
        <f t="shared" ref="AA1131:AA1137" si="311">IF(Z1131&gt;=54.5,"A1",IF(Z1131&gt;=48.5,"A2", IF(Z1131&gt;=42.5,"B1",IF(Z1131&gt;=36.5,"B2", IF(Z1131&gt;=30.5,"C1",IF(Z1131&gt;=24.5,"C2",IF(Z1131&gt;=19.8,"D",IF(Z1131&gt;=12.6,"E1",IF(Z1131&gt;=12.5,"E2")))))))))</f>
        <v>A1</v>
      </c>
      <c r="AB1131" s="57">
        <f t="shared" ref="AB1131:AB1137" si="312">L1131+U1131</f>
        <v>95.600000000000009</v>
      </c>
      <c r="AC1131" s="78" t="str">
        <f t="shared" ref="AC1131:AC1137" si="313">IF(AB1131&gt;=91,"A1",IF(AB1131&gt;=81,"A2", IF(AB1131&gt;=71,"B1",IF(AB1131&gt;=61,"B2", IF(AB1131&gt;=51,"C1",IF(AB1131&gt;=41,"C2",IF(AB1131&gt;=33,"D",IF(AB1131&gt;=21,"E1",IF(AB1131&gt;=20,"E2")))))))))</f>
        <v>A1</v>
      </c>
      <c r="AD1131" s="124">
        <v>10</v>
      </c>
      <c r="AE1131" s="5"/>
      <c r="AF1131" s="19"/>
      <c r="AG1131" s="30"/>
    </row>
    <row r="1132" spans="1:33">
      <c r="A1132" s="28"/>
      <c r="B1132" s="17"/>
      <c r="C1132" s="6"/>
      <c r="D1132" s="35" t="s">
        <v>16</v>
      </c>
      <c r="E1132" s="94"/>
      <c r="F1132" s="78">
        <v>10</v>
      </c>
      <c r="G1132" s="78" t="s">
        <v>35</v>
      </c>
      <c r="H1132" s="78">
        <v>9</v>
      </c>
      <c r="I1132" s="78" t="s">
        <v>36</v>
      </c>
      <c r="J1132" s="78">
        <v>28.5</v>
      </c>
      <c r="K1132" s="78" t="s">
        <v>35</v>
      </c>
      <c r="L1132" s="122">
        <f>SUM(F1132:H1132:J1132)</f>
        <v>47.5</v>
      </c>
      <c r="M1132" s="78" t="s">
        <v>35</v>
      </c>
      <c r="N1132" s="98"/>
      <c r="O1132" s="78">
        <v>9.8000000000000007</v>
      </c>
      <c r="P1132" s="78" t="s">
        <v>35</v>
      </c>
      <c r="Q1132" s="78">
        <v>10</v>
      </c>
      <c r="R1132" s="78" t="s">
        <v>35</v>
      </c>
      <c r="S1132" s="123">
        <v>27.9</v>
      </c>
      <c r="T1132" s="78" t="str">
        <f t="shared" si="306"/>
        <v>A1</v>
      </c>
      <c r="U1132" s="78">
        <f t="shared" si="307"/>
        <v>47.7</v>
      </c>
      <c r="V1132" s="78" t="str">
        <f t="shared" si="308"/>
        <v>A1</v>
      </c>
      <c r="W1132" s="98"/>
      <c r="X1132" s="78">
        <f t="shared" si="305"/>
        <v>38.799999999999997</v>
      </c>
      <c r="Y1132" s="78" t="str">
        <f t="shared" si="309"/>
        <v>A1</v>
      </c>
      <c r="Z1132" s="78">
        <f t="shared" si="310"/>
        <v>56.4</v>
      </c>
      <c r="AA1132" s="78" t="str">
        <f t="shared" si="311"/>
        <v>A1</v>
      </c>
      <c r="AB1132" s="57">
        <f t="shared" si="312"/>
        <v>95.2</v>
      </c>
      <c r="AC1132" s="78" t="str">
        <f t="shared" si="313"/>
        <v>A1</v>
      </c>
      <c r="AD1132" s="124">
        <v>10</v>
      </c>
      <c r="AE1132" s="5"/>
      <c r="AF1132" s="19"/>
      <c r="AG1132" s="30"/>
    </row>
    <row r="1133" spans="1:33">
      <c r="A1133" s="28"/>
      <c r="B1133" s="17"/>
      <c r="C1133" s="6"/>
      <c r="D1133" s="35" t="s">
        <v>45</v>
      </c>
      <c r="E1133" s="94"/>
      <c r="F1133" s="78">
        <v>9.8000000000000007</v>
      </c>
      <c r="G1133" s="78" t="s">
        <v>35</v>
      </c>
      <c r="H1133" s="78">
        <v>9.8000000000000007</v>
      </c>
      <c r="I1133" s="78" t="s">
        <v>35</v>
      </c>
      <c r="J1133" s="78">
        <v>24.3</v>
      </c>
      <c r="K1133" s="78" t="s">
        <v>36</v>
      </c>
      <c r="L1133" s="122">
        <f>SUM(F1133:H1133:J1133)</f>
        <v>43.900000000000006</v>
      </c>
      <c r="M1133" s="78" t="s">
        <v>35</v>
      </c>
      <c r="N1133" s="98"/>
      <c r="O1133" s="78">
        <v>9.4</v>
      </c>
      <c r="P1133" s="78" t="s">
        <v>35</v>
      </c>
      <c r="Q1133" s="78">
        <v>10</v>
      </c>
      <c r="R1133" s="78" t="s">
        <v>35</v>
      </c>
      <c r="S1133" s="123">
        <v>28.5</v>
      </c>
      <c r="T1133" s="78" t="str">
        <f t="shared" si="306"/>
        <v>A1</v>
      </c>
      <c r="U1133" s="78">
        <f t="shared" si="307"/>
        <v>47.9</v>
      </c>
      <c r="V1133" s="78" t="str">
        <f t="shared" si="308"/>
        <v>A1</v>
      </c>
      <c r="W1133" s="98"/>
      <c r="X1133" s="78">
        <f t="shared" si="305"/>
        <v>39</v>
      </c>
      <c r="Y1133" s="78" t="str">
        <f t="shared" si="309"/>
        <v>A1</v>
      </c>
      <c r="Z1133" s="78">
        <f t="shared" si="310"/>
        <v>52.8</v>
      </c>
      <c r="AA1133" s="78" t="str">
        <f t="shared" si="311"/>
        <v>A2</v>
      </c>
      <c r="AB1133" s="57">
        <f t="shared" si="312"/>
        <v>91.800000000000011</v>
      </c>
      <c r="AC1133" s="78" t="str">
        <f t="shared" si="313"/>
        <v>A1</v>
      </c>
      <c r="AD1133" s="124">
        <v>10</v>
      </c>
      <c r="AE1133" s="5"/>
      <c r="AF1133" s="19"/>
      <c r="AG1133" s="30"/>
    </row>
    <row r="1134" spans="1:33">
      <c r="A1134" s="28"/>
      <c r="B1134" s="17"/>
      <c r="C1134" s="6"/>
      <c r="D1134" s="35" t="s">
        <v>33</v>
      </c>
      <c r="E1134" s="94"/>
      <c r="F1134" s="78"/>
      <c r="G1134" s="78"/>
      <c r="H1134" s="78"/>
      <c r="I1134" s="78"/>
      <c r="J1134" s="78">
        <v>27</v>
      </c>
      <c r="K1134" s="78" t="s">
        <v>36</v>
      </c>
      <c r="L1134" s="122">
        <f>SUM(F1134:H1134:J1134)</f>
        <v>27</v>
      </c>
      <c r="M1134" s="78"/>
      <c r="N1134" s="98"/>
      <c r="O1134" s="78"/>
      <c r="P1134" s="78"/>
      <c r="Q1134" s="78"/>
      <c r="R1134" s="78"/>
      <c r="S1134" s="123">
        <v>27.6</v>
      </c>
      <c r="T1134" s="78" t="str">
        <f t="shared" si="306"/>
        <v>A1</v>
      </c>
      <c r="U1134" s="78">
        <f t="shared" si="307"/>
        <v>27.6</v>
      </c>
      <c r="V1134" s="78" t="str">
        <f t="shared" si="308"/>
        <v>C1</v>
      </c>
      <c r="W1134" s="98"/>
      <c r="X1134" s="78">
        <f t="shared" si="305"/>
        <v>0</v>
      </c>
      <c r="Y1134" s="78" t="b">
        <f t="shared" si="309"/>
        <v>0</v>
      </c>
      <c r="Z1134" s="78">
        <f t="shared" si="310"/>
        <v>54.6</v>
      </c>
      <c r="AA1134" s="78" t="str">
        <f t="shared" si="311"/>
        <v>A1</v>
      </c>
      <c r="AB1134" s="57">
        <f t="shared" si="312"/>
        <v>54.6</v>
      </c>
      <c r="AC1134" s="78" t="str">
        <f t="shared" si="313"/>
        <v>C1</v>
      </c>
      <c r="AD1134" s="124"/>
      <c r="AE1134" s="5"/>
      <c r="AF1134" s="19"/>
      <c r="AG1134" s="30"/>
    </row>
    <row r="1135" spans="1:33">
      <c r="A1135" s="28"/>
      <c r="B1135" s="17"/>
      <c r="C1135" s="6"/>
      <c r="D1135" s="35" t="s">
        <v>18</v>
      </c>
      <c r="E1135" s="94"/>
      <c r="F1135" s="1">
        <v>9.5</v>
      </c>
      <c r="G1135" s="1" t="s">
        <v>35</v>
      </c>
      <c r="H1135" s="78">
        <v>9.1999999999999993</v>
      </c>
      <c r="I1135" s="78" t="s">
        <v>35</v>
      </c>
      <c r="J1135" s="78">
        <v>30</v>
      </c>
      <c r="K1135" s="78" t="s">
        <v>35</v>
      </c>
      <c r="L1135" s="122">
        <f>SUM(F1135:H1135:J1135)</f>
        <v>48.7</v>
      </c>
      <c r="M1135" s="78" t="s">
        <v>35</v>
      </c>
      <c r="N1135" s="98"/>
      <c r="O1135" s="1">
        <v>9.1999999999999993</v>
      </c>
      <c r="P1135" s="1" t="s">
        <v>35</v>
      </c>
      <c r="Q1135" s="1">
        <v>9</v>
      </c>
      <c r="R1135" s="1" t="s">
        <v>36</v>
      </c>
      <c r="S1135" s="123">
        <v>25.5</v>
      </c>
      <c r="T1135" s="78" t="str">
        <f t="shared" si="306"/>
        <v>A2</v>
      </c>
      <c r="U1135" s="78">
        <f t="shared" si="307"/>
        <v>43.7</v>
      </c>
      <c r="V1135" s="78" t="str">
        <f t="shared" si="308"/>
        <v>A2</v>
      </c>
      <c r="W1135" s="98"/>
      <c r="X1135" s="78">
        <f t="shared" si="305"/>
        <v>36.9</v>
      </c>
      <c r="Y1135" s="78" t="str">
        <f t="shared" si="309"/>
        <v>A1</v>
      </c>
      <c r="Z1135" s="78">
        <f t="shared" si="310"/>
        <v>55.5</v>
      </c>
      <c r="AA1135" s="78" t="str">
        <f t="shared" si="311"/>
        <v>A1</v>
      </c>
      <c r="AB1135" s="57">
        <f t="shared" si="312"/>
        <v>92.4</v>
      </c>
      <c r="AC1135" s="78" t="str">
        <f t="shared" si="313"/>
        <v>A1</v>
      </c>
      <c r="AD1135" s="124">
        <v>10</v>
      </c>
      <c r="AE1135" s="5"/>
      <c r="AF1135" s="19"/>
      <c r="AG1135" s="30"/>
    </row>
    <row r="1136" spans="1:33">
      <c r="A1136" s="28"/>
      <c r="B1136" s="17"/>
      <c r="C1136" s="6"/>
      <c r="D1136" s="35" t="s">
        <v>19</v>
      </c>
      <c r="E1136" s="94"/>
      <c r="F1136" s="1"/>
      <c r="G1136" s="1"/>
      <c r="H1136" s="78"/>
      <c r="I1136" s="78"/>
      <c r="J1136" s="78">
        <v>26.4</v>
      </c>
      <c r="K1136" s="78" t="s">
        <v>36</v>
      </c>
      <c r="L1136" s="122">
        <f>SUM(F1136:H1136:J1136)</f>
        <v>26.4</v>
      </c>
      <c r="M1136" s="78"/>
      <c r="N1136" s="98"/>
      <c r="O1136" s="1"/>
      <c r="P1136" s="1"/>
      <c r="Q1136" s="1"/>
      <c r="R1136" s="1"/>
      <c r="S1136" s="123">
        <v>25.2</v>
      </c>
      <c r="T1136" s="78" t="str">
        <f t="shared" si="306"/>
        <v>A2</v>
      </c>
      <c r="U1136" s="78">
        <f t="shared" si="307"/>
        <v>25.2</v>
      </c>
      <c r="V1136" s="78" t="str">
        <f t="shared" si="308"/>
        <v>C2</v>
      </c>
      <c r="W1136" s="98"/>
      <c r="X1136" s="78">
        <f t="shared" si="305"/>
        <v>0</v>
      </c>
      <c r="Y1136" s="78" t="b">
        <f t="shared" si="309"/>
        <v>0</v>
      </c>
      <c r="Z1136" s="78">
        <f t="shared" si="310"/>
        <v>51.599999999999994</v>
      </c>
      <c r="AA1136" s="78" t="str">
        <f t="shared" si="311"/>
        <v>A2</v>
      </c>
      <c r="AB1136" s="57">
        <f t="shared" si="312"/>
        <v>51.599999999999994</v>
      </c>
      <c r="AC1136" s="78" t="str">
        <f t="shared" si="313"/>
        <v>C1</v>
      </c>
      <c r="AD1136" s="124"/>
      <c r="AE1136" s="5"/>
      <c r="AF1136" s="19"/>
      <c r="AG1136" s="30"/>
    </row>
    <row r="1137" spans="1:33">
      <c r="A1137" s="28"/>
      <c r="B1137" s="17"/>
      <c r="C1137" s="6"/>
      <c r="D1137" s="35" t="s">
        <v>117</v>
      </c>
      <c r="E1137" s="94"/>
      <c r="F1137" s="1"/>
      <c r="G1137" s="1"/>
      <c r="H1137" s="78"/>
      <c r="I1137" s="78"/>
      <c r="J1137" s="78">
        <v>28.8</v>
      </c>
      <c r="K1137" s="78" t="s">
        <v>35</v>
      </c>
      <c r="L1137" s="122">
        <f>SUM(F1137:H1137:J1137)</f>
        <v>28.8</v>
      </c>
      <c r="M1137" s="78"/>
      <c r="N1137" s="98"/>
      <c r="O1137" s="1"/>
      <c r="P1137" s="1"/>
      <c r="Q1137" s="1"/>
      <c r="R1137" s="1"/>
      <c r="S1137" s="123">
        <v>30</v>
      </c>
      <c r="T1137" s="78" t="str">
        <f t="shared" si="306"/>
        <v>A1</v>
      </c>
      <c r="U1137" s="78">
        <f t="shared" si="307"/>
        <v>30</v>
      </c>
      <c r="V1137" s="78" t="str">
        <f t="shared" si="308"/>
        <v>C1</v>
      </c>
      <c r="W1137" s="98"/>
      <c r="X1137" s="78">
        <f t="shared" si="305"/>
        <v>0</v>
      </c>
      <c r="Y1137" s="78" t="b">
        <f t="shared" si="309"/>
        <v>0</v>
      </c>
      <c r="Z1137" s="78">
        <f t="shared" si="310"/>
        <v>58.8</v>
      </c>
      <c r="AA1137" s="78" t="str">
        <f t="shared" si="311"/>
        <v>A1</v>
      </c>
      <c r="AB1137" s="57">
        <f t="shared" si="312"/>
        <v>58.8</v>
      </c>
      <c r="AC1137" s="78" t="str">
        <f t="shared" si="313"/>
        <v>C1</v>
      </c>
      <c r="AD1137" s="124"/>
      <c r="AE1137" s="5"/>
      <c r="AF1137" s="19"/>
      <c r="AG1137" s="30"/>
    </row>
    <row r="1138" spans="1:33">
      <c r="A1138" s="28"/>
      <c r="B1138" s="17"/>
      <c r="C1138" s="6"/>
      <c r="D1138" s="35"/>
      <c r="E1138" s="94"/>
      <c r="F1138" s="1"/>
      <c r="G1138" s="1"/>
      <c r="H1138" s="78"/>
      <c r="I1138" s="78"/>
      <c r="J1138" s="78"/>
      <c r="K1138" s="78"/>
      <c r="L1138" s="78"/>
      <c r="M1138" s="78"/>
      <c r="N1138" s="98"/>
      <c r="O1138" s="1"/>
      <c r="P1138" s="1"/>
      <c r="Q1138" s="1"/>
      <c r="R1138" s="1"/>
      <c r="S1138" s="123"/>
      <c r="T1138" s="1"/>
      <c r="U1138" s="1"/>
      <c r="V1138" s="1"/>
      <c r="W1138" s="98"/>
      <c r="X1138" s="1"/>
      <c r="Y1138" s="1"/>
      <c r="Z1138" s="1"/>
      <c r="AA1138" s="1"/>
      <c r="AB1138" s="1"/>
      <c r="AC1138" s="1"/>
      <c r="AD1138" s="124"/>
      <c r="AE1138" s="5"/>
      <c r="AF1138" s="19"/>
      <c r="AG1138" s="30"/>
    </row>
    <row r="1139" spans="1:33">
      <c r="A1139" s="28"/>
      <c r="B1139" s="17"/>
      <c r="C1139" s="6"/>
      <c r="D1139" s="104" t="s">
        <v>20</v>
      </c>
      <c r="E1139" s="94"/>
      <c r="F1139" s="133"/>
      <c r="G1139" s="134"/>
      <c r="H1139" s="133"/>
      <c r="I1139" s="134"/>
      <c r="J1139" s="133"/>
      <c r="K1139" s="134"/>
      <c r="L1139" s="133"/>
      <c r="M1139" s="134"/>
      <c r="N1139" s="98"/>
      <c r="O1139" s="110"/>
      <c r="P1139" s="110"/>
      <c r="Q1139" s="110"/>
      <c r="R1139" s="110"/>
      <c r="S1139" s="110"/>
      <c r="T1139" s="110"/>
      <c r="U1139" s="110"/>
      <c r="V1139" s="110"/>
      <c r="W1139" s="98"/>
      <c r="X1139" s="110"/>
      <c r="Y1139" s="110"/>
      <c r="Z1139" s="110"/>
      <c r="AA1139" s="110"/>
      <c r="AB1139" s="110"/>
      <c r="AC1139" s="110"/>
      <c r="AD1139" s="116"/>
      <c r="AE1139" s="5"/>
      <c r="AF1139" s="19"/>
      <c r="AG1139" s="30"/>
    </row>
    <row r="1140" spans="1:33" ht="15.75" thickBot="1">
      <c r="A1140" s="28"/>
      <c r="B1140" s="17"/>
      <c r="C1140" s="6"/>
      <c r="D1140" s="105"/>
      <c r="E1140" s="95"/>
      <c r="F1140" s="135"/>
      <c r="G1140" s="136"/>
      <c r="H1140" s="135"/>
      <c r="I1140" s="136"/>
      <c r="J1140" s="135"/>
      <c r="K1140" s="136"/>
      <c r="L1140" s="135"/>
      <c r="M1140" s="136"/>
      <c r="N1140" s="99"/>
      <c r="O1140" s="111"/>
      <c r="P1140" s="111"/>
      <c r="Q1140" s="111"/>
      <c r="R1140" s="111"/>
      <c r="S1140" s="111"/>
      <c r="T1140" s="111"/>
      <c r="U1140" s="111"/>
      <c r="V1140" s="111"/>
      <c r="W1140" s="99"/>
      <c r="X1140" s="111"/>
      <c r="Y1140" s="111"/>
      <c r="Z1140" s="111"/>
      <c r="AA1140" s="111"/>
      <c r="AB1140" s="111"/>
      <c r="AC1140" s="111"/>
      <c r="AD1140" s="117"/>
      <c r="AE1140" s="5"/>
      <c r="AF1140" s="19"/>
      <c r="AG1140" s="30"/>
    </row>
    <row r="1141" spans="1:33" ht="15.75" thickBot="1">
      <c r="A1141" s="28"/>
      <c r="B1141" s="17"/>
      <c r="C1141" s="7"/>
      <c r="D1141" s="8"/>
      <c r="E1141" s="8"/>
      <c r="F1141" s="8"/>
      <c r="G1141" s="8"/>
      <c r="H1141" s="8"/>
      <c r="I1141" s="8"/>
      <c r="J1141" s="8"/>
      <c r="K1141" s="8"/>
      <c r="L1141" s="8"/>
      <c r="M1141" s="8"/>
      <c r="N1141" s="8"/>
      <c r="O1141" s="8"/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  <c r="AA1141" s="8"/>
      <c r="AB1141" s="8"/>
      <c r="AC1141" s="8"/>
      <c r="AD1141" s="8"/>
      <c r="AE1141" s="12"/>
      <c r="AF1141" s="19"/>
      <c r="AG1141" s="30"/>
    </row>
    <row r="1142" spans="1:33">
      <c r="A1142" s="28"/>
      <c r="B1142" s="17"/>
      <c r="C1142" s="18"/>
      <c r="D1142" s="18"/>
      <c r="E1142" s="18"/>
      <c r="F1142" s="18"/>
      <c r="G1142" s="18"/>
      <c r="H1142" s="18"/>
      <c r="I1142" s="18"/>
      <c r="J1142" s="18"/>
      <c r="K1142" s="18"/>
      <c r="L1142" s="18"/>
      <c r="M1142" s="18"/>
      <c r="N1142" s="18"/>
      <c r="O1142" s="18"/>
      <c r="P1142" s="18"/>
      <c r="Q1142" s="18"/>
      <c r="R1142" s="18"/>
      <c r="S1142" s="18"/>
      <c r="T1142" s="18"/>
      <c r="U1142" s="18"/>
      <c r="V1142" s="18"/>
      <c r="W1142" s="18"/>
      <c r="X1142" s="18"/>
      <c r="Y1142" s="18"/>
      <c r="Z1142" s="18"/>
      <c r="AA1142" s="18"/>
      <c r="AB1142" s="18"/>
      <c r="AC1142" s="18"/>
      <c r="AD1142" s="18"/>
      <c r="AE1142" s="18"/>
      <c r="AF1142" s="19"/>
      <c r="AG1142" s="30"/>
    </row>
    <row r="1143" spans="1:33">
      <c r="A1143" s="28"/>
      <c r="B1143" s="17"/>
      <c r="C1143" s="18"/>
      <c r="D1143" s="18"/>
      <c r="E1143" s="18"/>
      <c r="F1143" s="18"/>
      <c r="G1143" s="18"/>
      <c r="H1143" s="18"/>
      <c r="I1143" s="18"/>
      <c r="J1143" s="18"/>
      <c r="K1143" s="18"/>
      <c r="L1143" s="18"/>
      <c r="M1143" s="18"/>
      <c r="N1143" s="18"/>
      <c r="O1143" s="18"/>
      <c r="P1143" s="18"/>
      <c r="Q1143" s="18"/>
      <c r="R1143" s="18"/>
      <c r="S1143" s="18"/>
      <c r="T1143" s="18"/>
      <c r="U1143" s="18"/>
      <c r="V1143" s="18"/>
      <c r="W1143" s="18"/>
      <c r="X1143" s="18"/>
      <c r="Y1143" s="18"/>
      <c r="Z1143" s="18"/>
      <c r="AA1143" s="18"/>
      <c r="AB1143" s="18"/>
      <c r="AC1143" s="18"/>
      <c r="AD1143" s="18"/>
      <c r="AE1143" s="18"/>
      <c r="AF1143" s="19"/>
      <c r="AG1143" s="30"/>
    </row>
    <row r="1144" spans="1:33">
      <c r="A1144" s="28"/>
      <c r="B1144" s="17"/>
      <c r="C1144" s="18"/>
      <c r="D1144" s="18"/>
      <c r="E1144" s="18"/>
      <c r="F1144" s="18"/>
      <c r="G1144" s="18"/>
      <c r="H1144" s="18"/>
      <c r="I1144" s="18"/>
      <c r="J1144" s="18"/>
      <c r="K1144" s="18"/>
      <c r="L1144" s="18"/>
      <c r="M1144" s="18"/>
      <c r="N1144" s="18"/>
      <c r="O1144" s="18"/>
      <c r="P1144" s="18"/>
      <c r="Q1144" s="18"/>
      <c r="R1144" s="79" t="s">
        <v>185</v>
      </c>
      <c r="S1144" s="79"/>
      <c r="T1144" s="79"/>
      <c r="U1144" s="79"/>
      <c r="V1144" s="79"/>
      <c r="W1144" s="18"/>
      <c r="X1144" s="18"/>
      <c r="Y1144" s="18"/>
      <c r="Z1144" s="18"/>
      <c r="AA1144" s="79" t="s">
        <v>31</v>
      </c>
      <c r="AB1144" s="79"/>
      <c r="AC1144" s="79"/>
      <c r="AD1144" s="79"/>
      <c r="AE1144" s="18"/>
      <c r="AF1144" s="19"/>
      <c r="AG1144" s="30"/>
    </row>
    <row r="1145" spans="1:33">
      <c r="A1145" s="28"/>
      <c r="B1145" s="17"/>
      <c r="C1145" s="18"/>
      <c r="D1145" s="82" t="s">
        <v>26</v>
      </c>
      <c r="E1145" s="82"/>
      <c r="F1145" s="82"/>
      <c r="G1145" s="82"/>
      <c r="H1145" s="18"/>
      <c r="I1145" s="82" t="s">
        <v>26</v>
      </c>
      <c r="J1145" s="82"/>
      <c r="K1145" s="82"/>
      <c r="L1145" s="82"/>
      <c r="M1145" s="82"/>
      <c r="N1145" s="18"/>
      <c r="O1145" s="18"/>
      <c r="P1145" s="18"/>
      <c r="Q1145" s="18"/>
      <c r="R1145" s="82" t="s">
        <v>27</v>
      </c>
      <c r="S1145" s="82"/>
      <c r="T1145" s="82"/>
      <c r="U1145" s="82"/>
      <c r="V1145" s="82"/>
      <c r="W1145" s="18"/>
      <c r="X1145" s="18"/>
      <c r="Y1145" s="18"/>
      <c r="Z1145" s="83" t="s">
        <v>27</v>
      </c>
      <c r="AA1145" s="83"/>
      <c r="AB1145" s="83"/>
      <c r="AC1145" s="83"/>
      <c r="AD1145" s="18"/>
      <c r="AE1145" s="18"/>
      <c r="AF1145" s="19"/>
      <c r="AG1145" s="30"/>
    </row>
    <row r="1146" spans="1:33">
      <c r="A1146" s="28"/>
      <c r="B1146" s="17"/>
      <c r="C1146" s="18"/>
      <c r="D1146" s="18"/>
      <c r="E1146" s="18"/>
      <c r="F1146" s="18"/>
      <c r="G1146" s="18"/>
      <c r="H1146" s="18"/>
      <c r="I1146" s="18"/>
      <c r="J1146" s="18"/>
      <c r="K1146" s="18"/>
      <c r="L1146" s="18"/>
      <c r="M1146" s="18"/>
      <c r="N1146" s="18"/>
      <c r="O1146" s="18"/>
      <c r="P1146" s="18"/>
      <c r="Q1146" s="18"/>
      <c r="R1146" s="18"/>
      <c r="S1146" s="18"/>
      <c r="T1146" s="18"/>
      <c r="U1146" s="18"/>
      <c r="V1146" s="18"/>
      <c r="W1146" s="18"/>
      <c r="X1146" s="18"/>
      <c r="Y1146" s="18"/>
      <c r="Z1146" s="18"/>
      <c r="AA1146" s="18"/>
      <c r="AB1146" s="18"/>
      <c r="AC1146" s="18"/>
      <c r="AD1146" s="18"/>
      <c r="AE1146" s="18"/>
      <c r="AF1146" s="19"/>
      <c r="AG1146" s="30"/>
    </row>
    <row r="1147" spans="1:33">
      <c r="A1147" s="28"/>
      <c r="B1147" s="17"/>
      <c r="C1147" s="18"/>
      <c r="D1147" s="22" t="s">
        <v>29</v>
      </c>
      <c r="E1147" s="22"/>
      <c r="F1147" s="22"/>
      <c r="G1147" s="22"/>
      <c r="H1147" s="22"/>
      <c r="I1147" s="80" t="s">
        <v>24</v>
      </c>
      <c r="J1147" s="80"/>
      <c r="K1147" s="80"/>
      <c r="L1147" s="80"/>
      <c r="M1147" s="80"/>
      <c r="N1147" s="80"/>
      <c r="O1147" s="80"/>
      <c r="P1147" s="22"/>
      <c r="Q1147" s="22"/>
      <c r="R1147" s="79" t="s">
        <v>23</v>
      </c>
      <c r="S1147" s="79"/>
      <c r="T1147" s="79"/>
      <c r="U1147" s="79"/>
      <c r="V1147" s="79"/>
      <c r="W1147" s="79"/>
      <c r="X1147" s="22"/>
      <c r="Y1147" s="79" t="s">
        <v>25</v>
      </c>
      <c r="Z1147" s="79"/>
      <c r="AA1147" s="79"/>
      <c r="AB1147" s="79"/>
      <c r="AC1147" s="79"/>
      <c r="AD1147" s="79"/>
      <c r="AE1147" s="18"/>
      <c r="AF1147" s="19"/>
      <c r="AG1147" s="30"/>
    </row>
    <row r="1148" spans="1:33" ht="15.75" thickBot="1">
      <c r="A1148" s="28"/>
      <c r="B1148" s="23"/>
      <c r="C1148" s="24"/>
      <c r="D1148" s="24"/>
      <c r="E1148" s="24"/>
      <c r="F1148" s="24"/>
      <c r="G1148" s="24"/>
      <c r="H1148" s="24"/>
      <c r="I1148" s="24"/>
      <c r="J1148" s="24"/>
      <c r="K1148" s="24"/>
      <c r="L1148" s="24"/>
      <c r="M1148" s="24"/>
      <c r="N1148" s="24"/>
      <c r="O1148" s="24"/>
      <c r="P1148" s="24"/>
      <c r="Q1148" s="24"/>
      <c r="R1148" s="24"/>
      <c r="S1148" s="24"/>
      <c r="T1148" s="24"/>
      <c r="U1148" s="24"/>
      <c r="V1148" s="24"/>
      <c r="W1148" s="24"/>
      <c r="X1148" s="24"/>
      <c r="Y1148" s="24"/>
      <c r="Z1148" s="24"/>
      <c r="AA1148" s="24"/>
      <c r="AB1148" s="24"/>
      <c r="AC1148" s="24"/>
      <c r="AD1148" s="24"/>
      <c r="AE1148" s="24"/>
      <c r="AF1148" s="25"/>
      <c r="AG1148" s="30"/>
    </row>
    <row r="1149" spans="1:33" ht="15.75" thickBot="1">
      <c r="A1149" s="84"/>
      <c r="B1149" s="85"/>
      <c r="C1149" s="85"/>
      <c r="D1149" s="85"/>
      <c r="E1149" s="85"/>
      <c r="F1149" s="85"/>
      <c r="G1149" s="85"/>
      <c r="H1149" s="85"/>
      <c r="I1149" s="85"/>
      <c r="J1149" s="85"/>
      <c r="K1149" s="85"/>
      <c r="L1149" s="85"/>
      <c r="M1149" s="85"/>
      <c r="N1149" s="85"/>
      <c r="O1149" s="85"/>
      <c r="P1149" s="85"/>
      <c r="Q1149" s="85"/>
      <c r="R1149" s="85"/>
      <c r="S1149" s="85"/>
      <c r="T1149" s="85"/>
      <c r="U1149" s="85"/>
      <c r="V1149" s="85"/>
      <c r="W1149" s="85"/>
      <c r="X1149" s="85"/>
      <c r="Y1149" s="85"/>
      <c r="Z1149" s="85"/>
      <c r="AA1149" s="85"/>
      <c r="AB1149" s="85"/>
      <c r="AC1149" s="85"/>
      <c r="AD1149" s="85"/>
      <c r="AE1149" s="85"/>
      <c r="AF1149" s="85"/>
      <c r="AG1149" s="86"/>
    </row>
    <row r="1153" spans="1:33" ht="15.75" thickBot="1"/>
    <row r="1154" spans="1:33" ht="15.75" thickBot="1">
      <c r="A1154" s="27"/>
      <c r="B1154" s="26"/>
      <c r="C1154" s="26"/>
      <c r="D1154" s="26"/>
      <c r="E1154" s="26"/>
      <c r="F1154" s="26"/>
      <c r="G1154" s="26"/>
      <c r="H1154" s="26"/>
      <c r="I1154" s="26"/>
      <c r="J1154" s="26"/>
      <c r="K1154" s="26"/>
      <c r="L1154" s="26"/>
      <c r="M1154" s="26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9"/>
    </row>
    <row r="1155" spans="1:33" ht="24">
      <c r="A1155" s="28"/>
      <c r="B1155" s="14"/>
      <c r="C1155" s="15"/>
      <c r="D1155" s="87" t="s">
        <v>0</v>
      </c>
      <c r="E1155" s="87"/>
      <c r="F1155" s="87"/>
      <c r="G1155" s="87"/>
      <c r="H1155" s="87"/>
      <c r="I1155" s="87"/>
      <c r="J1155" s="87"/>
      <c r="K1155" s="87"/>
      <c r="L1155" s="87"/>
      <c r="M1155" s="87"/>
      <c r="N1155" s="87"/>
      <c r="O1155" s="87"/>
      <c r="P1155" s="87"/>
      <c r="Q1155" s="87"/>
      <c r="R1155" s="87"/>
      <c r="S1155" s="87"/>
      <c r="T1155" s="87"/>
      <c r="U1155" s="87"/>
      <c r="V1155" s="87"/>
      <c r="W1155" s="87"/>
      <c r="X1155" s="87"/>
      <c r="Y1155" s="87"/>
      <c r="Z1155" s="87"/>
      <c r="AA1155" s="87"/>
      <c r="AB1155" s="87"/>
      <c r="AC1155" s="87"/>
      <c r="AD1155" s="87"/>
      <c r="AE1155" s="15"/>
      <c r="AF1155" s="16"/>
      <c r="AG1155" s="30"/>
    </row>
    <row r="1156" spans="1:33" ht="22.5">
      <c r="A1156" s="28"/>
      <c r="B1156" s="17"/>
      <c r="C1156" s="18"/>
      <c r="D1156" s="88" t="s">
        <v>28</v>
      </c>
      <c r="E1156" s="88"/>
      <c r="F1156" s="88"/>
      <c r="G1156" s="88"/>
      <c r="H1156" s="88"/>
      <c r="I1156" s="88"/>
      <c r="J1156" s="88"/>
      <c r="K1156" s="88"/>
      <c r="L1156" s="88"/>
      <c r="M1156" s="88"/>
      <c r="N1156" s="88"/>
      <c r="O1156" s="88"/>
      <c r="P1156" s="88"/>
      <c r="Q1156" s="88"/>
      <c r="R1156" s="88"/>
      <c r="S1156" s="88"/>
      <c r="T1156" s="88"/>
      <c r="U1156" s="88"/>
      <c r="V1156" s="88"/>
      <c r="W1156" s="88"/>
      <c r="X1156" s="88"/>
      <c r="Y1156" s="88"/>
      <c r="Z1156" s="88"/>
      <c r="AA1156" s="88"/>
      <c r="AB1156" s="88"/>
      <c r="AC1156" s="88"/>
      <c r="AD1156" s="88"/>
      <c r="AE1156" s="18"/>
      <c r="AF1156" s="19"/>
      <c r="AG1156" s="30"/>
    </row>
    <row r="1157" spans="1:33" ht="15.75">
      <c r="A1157" s="28"/>
      <c r="B1157" s="17"/>
      <c r="C1157" s="18"/>
      <c r="D1157" s="89" t="s">
        <v>186</v>
      </c>
      <c r="E1157" s="89"/>
      <c r="F1157" s="89"/>
      <c r="G1157" s="89"/>
      <c r="H1157" s="89"/>
      <c r="I1157" s="89"/>
      <c r="J1157" s="89"/>
      <c r="K1157" s="89"/>
      <c r="L1157" s="89"/>
      <c r="M1157" s="89"/>
      <c r="N1157" s="89"/>
      <c r="O1157" s="89"/>
      <c r="P1157" s="89"/>
      <c r="Q1157" s="89"/>
      <c r="R1157" s="89"/>
      <c r="S1157" s="89"/>
      <c r="T1157" s="89"/>
      <c r="U1157" s="89"/>
      <c r="V1157" s="89"/>
      <c r="W1157" s="89"/>
      <c r="X1157" s="89"/>
      <c r="Y1157" s="89"/>
      <c r="Z1157" s="89"/>
      <c r="AA1157" s="89"/>
      <c r="AB1157" s="89"/>
      <c r="AC1157" s="89"/>
      <c r="AD1157" s="89"/>
      <c r="AE1157" s="18"/>
      <c r="AF1157" s="19"/>
      <c r="AG1157" s="30"/>
    </row>
    <row r="1158" spans="1:33">
      <c r="A1158" s="28"/>
      <c r="B1158" s="17"/>
      <c r="C1158" s="18"/>
      <c r="D1158" s="76"/>
      <c r="E1158" s="76"/>
      <c r="F1158" s="76"/>
      <c r="G1158" s="76"/>
      <c r="H1158" s="76"/>
      <c r="I1158" s="76"/>
      <c r="J1158" s="76"/>
      <c r="K1158" s="76"/>
      <c r="L1158" s="76"/>
      <c r="M1158" s="76"/>
      <c r="N1158" s="76"/>
      <c r="O1158" s="76"/>
      <c r="P1158" s="76"/>
      <c r="Q1158" s="76"/>
      <c r="R1158" s="76"/>
      <c r="S1158" s="76"/>
      <c r="T1158" s="76"/>
      <c r="U1158" s="76"/>
      <c r="V1158" s="76"/>
      <c r="W1158" s="76"/>
      <c r="X1158" s="76"/>
      <c r="Y1158" s="76"/>
      <c r="Z1158" s="76"/>
      <c r="AA1158" s="76"/>
      <c r="AB1158" s="76"/>
      <c r="AC1158" s="76"/>
      <c r="AD1158" s="76"/>
      <c r="AE1158" s="18"/>
      <c r="AF1158" s="19"/>
      <c r="AG1158" s="30"/>
    </row>
    <row r="1159" spans="1:33" ht="15.75">
      <c r="A1159" s="28"/>
      <c r="B1159" s="17"/>
      <c r="C1159" s="18"/>
      <c r="D1159" s="89" t="s">
        <v>103</v>
      </c>
      <c r="E1159" s="89"/>
      <c r="F1159" s="89"/>
      <c r="G1159" s="89"/>
      <c r="H1159" s="89"/>
      <c r="I1159" s="89"/>
      <c r="J1159" s="89"/>
      <c r="K1159" s="89"/>
      <c r="L1159" s="89"/>
      <c r="M1159" s="89"/>
      <c r="N1159" s="89"/>
      <c r="O1159" s="89"/>
      <c r="P1159" s="89"/>
      <c r="Q1159" s="89"/>
      <c r="R1159" s="89"/>
      <c r="S1159" s="89"/>
      <c r="T1159" s="89"/>
      <c r="U1159" s="89"/>
      <c r="V1159" s="89"/>
      <c r="W1159" s="89"/>
      <c r="X1159" s="89"/>
      <c r="Y1159" s="89"/>
      <c r="Z1159" s="89"/>
      <c r="AA1159" s="89"/>
      <c r="AB1159" s="89"/>
      <c r="AC1159" s="89"/>
      <c r="AD1159" s="89"/>
      <c r="AE1159" s="18"/>
      <c r="AF1159" s="19"/>
      <c r="AG1159" s="30"/>
    </row>
    <row r="1160" spans="1:33">
      <c r="A1160" s="28"/>
      <c r="B1160" s="17"/>
      <c r="C1160" s="18"/>
      <c r="D1160" s="76"/>
      <c r="E1160" s="76"/>
      <c r="F1160" s="76"/>
      <c r="G1160" s="76"/>
      <c r="H1160" s="76"/>
      <c r="I1160" s="76"/>
      <c r="J1160" s="76"/>
      <c r="K1160" s="76"/>
      <c r="L1160" s="76"/>
      <c r="M1160" s="76"/>
      <c r="N1160" s="76"/>
      <c r="O1160" s="76"/>
      <c r="P1160" s="76"/>
      <c r="Q1160" s="76"/>
      <c r="R1160" s="76"/>
      <c r="S1160" s="76"/>
      <c r="T1160" s="76"/>
      <c r="U1160" s="76"/>
      <c r="V1160" s="76"/>
      <c r="W1160" s="76"/>
      <c r="X1160" s="76"/>
      <c r="Y1160" s="76"/>
      <c r="Z1160" s="76"/>
      <c r="AA1160" s="76"/>
      <c r="AB1160" s="76"/>
      <c r="AC1160" s="76"/>
      <c r="AD1160" s="76"/>
      <c r="AE1160" s="18"/>
      <c r="AF1160" s="19"/>
      <c r="AG1160" s="30"/>
    </row>
    <row r="1161" spans="1:33" ht="15.75">
      <c r="A1161" s="28"/>
      <c r="B1161" s="17"/>
      <c r="C1161" s="18"/>
      <c r="D1161" s="89" t="s">
        <v>59</v>
      </c>
      <c r="E1161" s="89"/>
      <c r="F1161" s="89"/>
      <c r="G1161" s="89"/>
      <c r="H1161" s="89"/>
      <c r="I1161" s="89"/>
      <c r="J1161" s="89"/>
      <c r="K1161" s="89"/>
      <c r="L1161" s="89"/>
      <c r="M1161" s="89"/>
      <c r="N1161" s="89"/>
      <c r="O1161" s="89"/>
      <c r="P1161" s="89"/>
      <c r="Q1161" s="89"/>
      <c r="R1161" s="89"/>
      <c r="S1161" s="89"/>
      <c r="T1161" s="89"/>
      <c r="U1161" s="89"/>
      <c r="V1161" s="89"/>
      <c r="W1161" s="89"/>
      <c r="X1161" s="89"/>
      <c r="Y1161" s="89"/>
      <c r="Z1161" s="89"/>
      <c r="AA1161" s="89"/>
      <c r="AB1161" s="89"/>
      <c r="AC1161" s="89"/>
      <c r="AD1161" s="89"/>
      <c r="AE1161" s="18"/>
      <c r="AF1161" s="19"/>
      <c r="AG1161" s="30"/>
    </row>
    <row r="1162" spans="1:33" ht="16.5" thickBot="1">
      <c r="A1162" s="28"/>
      <c r="B1162" s="17"/>
      <c r="C1162" s="18"/>
      <c r="D1162" s="77"/>
      <c r="E1162" s="77"/>
      <c r="F1162" s="77"/>
      <c r="G1162" s="77"/>
      <c r="H1162" s="77"/>
      <c r="I1162" s="77"/>
      <c r="J1162" s="77"/>
      <c r="K1162" s="77"/>
      <c r="L1162" s="77"/>
      <c r="M1162" s="77"/>
      <c r="N1162" s="77"/>
      <c r="O1162" s="77"/>
      <c r="P1162" s="77"/>
      <c r="Q1162" s="77"/>
      <c r="R1162" s="77"/>
      <c r="S1162" s="77"/>
      <c r="T1162" s="77"/>
      <c r="U1162" s="77"/>
      <c r="V1162" s="77"/>
      <c r="W1162" s="77"/>
      <c r="X1162" s="77"/>
      <c r="Y1162" s="77"/>
      <c r="Z1162" s="77"/>
      <c r="AA1162" s="77"/>
      <c r="AB1162" s="77"/>
      <c r="AC1162" s="77"/>
      <c r="AD1162" s="77"/>
      <c r="AE1162" s="18"/>
      <c r="AF1162" s="19"/>
      <c r="AG1162" s="30"/>
    </row>
    <row r="1163" spans="1:33" ht="15.75" thickBot="1">
      <c r="A1163" s="28"/>
      <c r="B1163" s="17"/>
      <c r="C1163" s="9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0"/>
      <c r="AE1163" s="11"/>
      <c r="AF1163" s="19"/>
      <c r="AG1163" s="30"/>
    </row>
    <row r="1164" spans="1:33">
      <c r="A1164" s="28"/>
      <c r="B1164" s="17"/>
      <c r="C1164" s="6"/>
      <c r="D1164" s="90" t="s">
        <v>1</v>
      </c>
      <c r="E1164" s="93"/>
      <c r="F1164" s="96" t="s">
        <v>22</v>
      </c>
      <c r="G1164" s="96"/>
      <c r="H1164" s="96"/>
      <c r="I1164" s="96"/>
      <c r="J1164" s="96"/>
      <c r="K1164" s="96"/>
      <c r="L1164" s="96"/>
      <c r="M1164" s="96"/>
      <c r="N1164" s="97"/>
      <c r="O1164" s="96" t="s">
        <v>2</v>
      </c>
      <c r="P1164" s="96"/>
      <c r="Q1164" s="96"/>
      <c r="R1164" s="96"/>
      <c r="S1164" s="96"/>
      <c r="T1164" s="96"/>
      <c r="U1164" s="96"/>
      <c r="V1164" s="96"/>
      <c r="W1164" s="97"/>
      <c r="X1164" s="96" t="s">
        <v>3</v>
      </c>
      <c r="Y1164" s="96"/>
      <c r="Z1164" s="96"/>
      <c r="AA1164" s="96"/>
      <c r="AB1164" s="96"/>
      <c r="AC1164" s="96"/>
      <c r="AD1164" s="100"/>
      <c r="AE1164" s="5"/>
      <c r="AF1164" s="19"/>
      <c r="AG1164" s="30"/>
    </row>
    <row r="1165" spans="1:33">
      <c r="A1165" s="28"/>
      <c r="B1165" s="17"/>
      <c r="C1165" s="6"/>
      <c r="D1165" s="91"/>
      <c r="E1165" s="94"/>
      <c r="F1165" s="101" t="s">
        <v>4</v>
      </c>
      <c r="G1165" s="101"/>
      <c r="H1165" s="101" t="s">
        <v>5</v>
      </c>
      <c r="I1165" s="101"/>
      <c r="J1165" s="101" t="s">
        <v>32</v>
      </c>
      <c r="K1165" s="101"/>
      <c r="L1165" s="101" t="s">
        <v>7</v>
      </c>
      <c r="M1165" s="101"/>
      <c r="N1165" s="98"/>
      <c r="O1165" s="101" t="s">
        <v>8</v>
      </c>
      <c r="P1165" s="101"/>
      <c r="Q1165" s="101" t="s">
        <v>9</v>
      </c>
      <c r="R1165" s="101"/>
      <c r="S1165" s="101" t="s">
        <v>10</v>
      </c>
      <c r="T1165" s="101"/>
      <c r="U1165" s="101" t="s">
        <v>7</v>
      </c>
      <c r="V1165" s="101"/>
      <c r="W1165" s="98"/>
      <c r="X1165" s="101" t="s">
        <v>11</v>
      </c>
      <c r="Y1165" s="101"/>
      <c r="Z1165" s="101" t="s">
        <v>6</v>
      </c>
      <c r="AA1165" s="101"/>
      <c r="AB1165" s="101" t="s">
        <v>12</v>
      </c>
      <c r="AC1165" s="101"/>
      <c r="AD1165" s="102" t="s">
        <v>21</v>
      </c>
      <c r="AE1165" s="5"/>
      <c r="AF1165" s="19"/>
      <c r="AG1165" s="30"/>
    </row>
    <row r="1166" spans="1:33">
      <c r="A1166" s="28"/>
      <c r="B1166" s="17"/>
      <c r="C1166" s="6"/>
      <c r="D1166" s="92"/>
      <c r="E1166" s="94"/>
      <c r="F1166" s="2">
        <v>0.1</v>
      </c>
      <c r="G1166" s="78" t="s">
        <v>13</v>
      </c>
      <c r="H1166" s="2">
        <v>0.1</v>
      </c>
      <c r="I1166" s="78" t="s">
        <v>13</v>
      </c>
      <c r="J1166" s="2">
        <v>0.3</v>
      </c>
      <c r="K1166" s="78" t="s">
        <v>13</v>
      </c>
      <c r="L1166" s="2">
        <v>0.5</v>
      </c>
      <c r="M1166" s="78" t="s">
        <v>13</v>
      </c>
      <c r="N1166" s="98"/>
      <c r="O1166" s="2">
        <v>0.1</v>
      </c>
      <c r="P1166" s="78" t="s">
        <v>13</v>
      </c>
      <c r="Q1166" s="2">
        <v>0.1</v>
      </c>
      <c r="R1166" s="78" t="s">
        <v>13</v>
      </c>
      <c r="S1166" s="2">
        <v>0.3</v>
      </c>
      <c r="T1166" s="78" t="s">
        <v>13</v>
      </c>
      <c r="U1166" s="2">
        <v>0.5</v>
      </c>
      <c r="V1166" s="78" t="s">
        <v>13</v>
      </c>
      <c r="W1166" s="98"/>
      <c r="X1166" s="2">
        <v>0.4</v>
      </c>
      <c r="Y1166" s="78" t="s">
        <v>13</v>
      </c>
      <c r="Z1166" s="2">
        <v>0.6</v>
      </c>
      <c r="AA1166" s="78" t="s">
        <v>13</v>
      </c>
      <c r="AB1166" s="2">
        <v>1</v>
      </c>
      <c r="AC1166" s="78" t="s">
        <v>13</v>
      </c>
      <c r="AD1166" s="103"/>
      <c r="AE1166" s="5"/>
      <c r="AF1166" s="19"/>
      <c r="AG1166" s="30"/>
    </row>
    <row r="1167" spans="1:33">
      <c r="A1167" s="28"/>
      <c r="B1167" s="17"/>
      <c r="C1167" s="6"/>
      <c r="D1167" s="35" t="s">
        <v>14</v>
      </c>
      <c r="E1167" s="94"/>
      <c r="F1167" s="78">
        <v>9.6</v>
      </c>
      <c r="G1167" s="78" t="s">
        <v>35</v>
      </c>
      <c r="H1167" s="78">
        <v>7</v>
      </c>
      <c r="I1167" s="78" t="s">
        <v>38</v>
      </c>
      <c r="J1167" s="78">
        <v>23.1</v>
      </c>
      <c r="K1167" s="78" t="s">
        <v>37</v>
      </c>
      <c r="L1167" s="122">
        <f>SUM(F1167:H1167:J1167)</f>
        <v>39.700000000000003</v>
      </c>
      <c r="M1167" s="78" t="s">
        <v>37</v>
      </c>
      <c r="N1167" s="98"/>
      <c r="O1167" s="78">
        <v>9</v>
      </c>
      <c r="P1167" s="78" t="s">
        <v>36</v>
      </c>
      <c r="Q1167" s="78">
        <v>8.8000000000000007</v>
      </c>
      <c r="R1167" s="78" t="s">
        <v>36</v>
      </c>
      <c r="S1167" s="123">
        <v>29.1</v>
      </c>
      <c r="T1167" s="78" t="str">
        <f>IF(S1167&gt;=27.3,"A1",IF(S1167&gt;=24.3,"A2", IF(S1167&gt;=21.3,"B1",IF(S1167&gt;=18.3,"B2", IF(S1167&gt;=15.3,"C1",IF(S1167&gt;=12.3,"C2",IF(S1167&gt;=9.9,"D",IF(S1167&gt;=6.3,"E1",IF(S1167&gt;=6.2,"E2")))))))))</f>
        <v>A1</v>
      </c>
      <c r="U1167" s="78">
        <f>O1167+Q1167+S1167</f>
        <v>46.900000000000006</v>
      </c>
      <c r="V1167" s="78" t="str">
        <f>IF(U1167&gt;=45.5,"A1",IF(U1167&gt;=40.5,"A2", IF(U1167&gt;=35.5,"B1",IF(U1167&gt;=30.5,"B2", IF(U1167&gt;=25.5,"C1",IF(U1167&gt;=20.5,"C2",IF(U1167&gt;=16.5,"D",IF(U1167&gt;=10.5,"E1",IF(U1167&gt;=10.4,"E2")))))))))</f>
        <v>A1</v>
      </c>
      <c r="W1167" s="98"/>
      <c r="X1167" s="78">
        <f t="shared" ref="X1167:X1174" si="314">SUM(F1167,H1167,O1167,Q1167)</f>
        <v>34.400000000000006</v>
      </c>
      <c r="Y1167" s="78" t="str">
        <f>IF(X1167&gt;=36.4,"A1",IF(X1167&gt;=32.4,"A2", IF(X1167&gt;=28.4,"B1",IF(X1167&gt;=24.4,"B2", IF(X1167&gt;=20.4,"C1",IF(X1167&gt;=16.4,"C2",IF(X1167&gt;=13.2,"D",IF(X1167&gt;=8.4,"E1",IF(X1167&gt;=8.3,"E2")))))))))</f>
        <v>A2</v>
      </c>
      <c r="Z1167" s="78">
        <f>J1167+S1167</f>
        <v>52.2</v>
      </c>
      <c r="AA1167" s="78" t="str">
        <f>IF(Z1167&gt;=54.5,"A1",IF(Z1167&gt;=48.5,"A2", IF(Z1167&gt;=42.5,"B1",IF(Z1167&gt;=36.5,"B2", IF(Z1167&gt;=30.5,"C1",IF(Z1167&gt;=24.5,"C2",IF(Z1167&gt;=19.8,"D",IF(Z1167&gt;=12.6,"E1",IF(Z1167&gt;=12.5,"E2")))))))))</f>
        <v>A2</v>
      </c>
      <c r="AB1167" s="57">
        <f>L1167+U1167</f>
        <v>86.600000000000009</v>
      </c>
      <c r="AC1167" s="78" t="str">
        <f>IF(AB1167&gt;=91,"A1",IF(AB1167&gt;=81,"A2", IF(AB1167&gt;=71,"B1",IF(AB1167&gt;=61,"B2", IF(AB1167&gt;=51,"C1",IF(AB1167&gt;=41,"C2",IF(AB1167&gt;=33,"D",IF(AB1167&gt;=21,"E1",IF(AB1167&gt;=20,"E2")))))))))</f>
        <v>A2</v>
      </c>
      <c r="AD1167" s="124">
        <v>9</v>
      </c>
      <c r="AE1167" s="5"/>
      <c r="AF1167" s="19"/>
      <c r="AG1167" s="30"/>
    </row>
    <row r="1168" spans="1:33">
      <c r="A1168" s="28"/>
      <c r="B1168" s="17"/>
      <c r="C1168" s="6"/>
      <c r="D1168" s="35" t="s">
        <v>15</v>
      </c>
      <c r="E1168" s="94"/>
      <c r="F1168" s="78">
        <v>9.6</v>
      </c>
      <c r="G1168" s="78" t="s">
        <v>35</v>
      </c>
      <c r="H1168" s="78">
        <v>8.9</v>
      </c>
      <c r="I1168" s="78" t="s">
        <v>36</v>
      </c>
      <c r="J1168" s="78">
        <v>27</v>
      </c>
      <c r="K1168" s="78" t="s">
        <v>36</v>
      </c>
      <c r="L1168" s="122">
        <f>SUM(F1168:H1168:J1168)</f>
        <v>45.5</v>
      </c>
      <c r="M1168" s="78" t="s">
        <v>35</v>
      </c>
      <c r="N1168" s="98"/>
      <c r="O1168" s="78">
        <v>9.6999999999999993</v>
      </c>
      <c r="P1168" s="78" t="s">
        <v>35</v>
      </c>
      <c r="Q1168" s="78">
        <v>9.6</v>
      </c>
      <c r="R1168" s="78" t="s">
        <v>35</v>
      </c>
      <c r="S1168" s="123">
        <v>29.1</v>
      </c>
      <c r="T1168" s="78" t="str">
        <f t="shared" ref="T1168:T1174" si="315">IF(S1168&gt;=27.3,"A1",IF(S1168&gt;=24.3,"A2", IF(S1168&gt;=21.3,"B1",IF(S1168&gt;=18.3,"B2", IF(S1168&gt;=15.3,"C1",IF(S1168&gt;=12.3,"C2",IF(S1168&gt;=9.9,"D",IF(S1168&gt;=6.3,"E1",IF(S1168&gt;=6.2,"E2")))))))))</f>
        <v>A1</v>
      </c>
      <c r="U1168" s="78">
        <f t="shared" ref="U1168:U1174" si="316">O1168+Q1168+S1168</f>
        <v>48.4</v>
      </c>
      <c r="V1168" s="78" t="str">
        <f t="shared" ref="V1168:V1174" si="317">IF(U1168&gt;=45.5,"A1",IF(U1168&gt;=40.5,"A2", IF(U1168&gt;=35.5,"B1",IF(U1168&gt;=30.5,"B2", IF(U1168&gt;=25.5,"C1",IF(U1168&gt;=20.5,"C2",IF(U1168&gt;=16.5,"D",IF(U1168&gt;=10.5,"E1",IF(U1168&gt;=10.4,"E2")))))))))</f>
        <v>A1</v>
      </c>
      <c r="W1168" s="98"/>
      <c r="X1168" s="78">
        <f t="shared" si="314"/>
        <v>37.799999999999997</v>
      </c>
      <c r="Y1168" s="78" t="str">
        <f t="shared" ref="Y1168:Y1174" si="318">IF(X1168&gt;=36.4,"A1",IF(X1168&gt;=32.4,"A2", IF(X1168&gt;=28.4,"B1",IF(X1168&gt;=24.4,"B2", IF(X1168&gt;=20.4,"C1",IF(X1168&gt;=16.4,"C2",IF(X1168&gt;=13.2,"D",IF(X1168&gt;=8.4,"E1",IF(X1168&gt;=8.3,"E2")))))))))</f>
        <v>A1</v>
      </c>
      <c r="Z1168" s="78">
        <f t="shared" ref="Z1168:Z1174" si="319">J1168+S1168</f>
        <v>56.1</v>
      </c>
      <c r="AA1168" s="78" t="str">
        <f t="shared" ref="AA1168:AA1174" si="320">IF(Z1168&gt;=54.5,"A1",IF(Z1168&gt;=48.5,"A2", IF(Z1168&gt;=42.5,"B1",IF(Z1168&gt;=36.5,"B2", IF(Z1168&gt;=30.5,"C1",IF(Z1168&gt;=24.5,"C2",IF(Z1168&gt;=19.8,"D",IF(Z1168&gt;=12.6,"E1",IF(Z1168&gt;=12.5,"E2")))))))))</f>
        <v>A1</v>
      </c>
      <c r="AB1168" s="57">
        <f t="shared" ref="AB1168:AB1174" si="321">L1168+U1168</f>
        <v>93.9</v>
      </c>
      <c r="AC1168" s="78" t="str">
        <f t="shared" ref="AC1168:AC1174" si="322">IF(AB1168&gt;=91,"A1",IF(AB1168&gt;=81,"A2", IF(AB1168&gt;=71,"B1",IF(AB1168&gt;=61,"B2", IF(AB1168&gt;=51,"C1",IF(AB1168&gt;=41,"C2",IF(AB1168&gt;=33,"D",IF(AB1168&gt;=21,"E1",IF(AB1168&gt;=20,"E2")))))))))</f>
        <v>A1</v>
      </c>
      <c r="AD1168" s="124">
        <v>10</v>
      </c>
      <c r="AE1168" s="5"/>
      <c r="AF1168" s="19"/>
      <c r="AG1168" s="30"/>
    </row>
    <row r="1169" spans="1:33">
      <c r="A1169" s="28"/>
      <c r="B1169" s="17"/>
      <c r="C1169" s="6"/>
      <c r="D1169" s="35" t="s">
        <v>16</v>
      </c>
      <c r="E1169" s="94"/>
      <c r="F1169" s="78">
        <v>9.8000000000000007</v>
      </c>
      <c r="G1169" s="78" t="s">
        <v>35</v>
      </c>
      <c r="H1169" s="78">
        <v>8.6</v>
      </c>
      <c r="I1169" s="78" t="s">
        <v>36</v>
      </c>
      <c r="J1169" s="78">
        <v>28.8</v>
      </c>
      <c r="K1169" s="78" t="s">
        <v>35</v>
      </c>
      <c r="L1169" s="122">
        <f>SUM(F1169:H1169:J1169)</f>
        <v>47.2</v>
      </c>
      <c r="M1169" s="78" t="s">
        <v>35</v>
      </c>
      <c r="N1169" s="98"/>
      <c r="O1169" s="78">
        <v>9.6</v>
      </c>
      <c r="P1169" s="78" t="s">
        <v>35</v>
      </c>
      <c r="Q1169" s="78">
        <v>9</v>
      </c>
      <c r="R1169" s="78" t="s">
        <v>36</v>
      </c>
      <c r="S1169" s="123">
        <v>29.1</v>
      </c>
      <c r="T1169" s="78" t="str">
        <f t="shared" si="315"/>
        <v>A1</v>
      </c>
      <c r="U1169" s="78">
        <f t="shared" si="316"/>
        <v>47.7</v>
      </c>
      <c r="V1169" s="78" t="str">
        <f t="shared" si="317"/>
        <v>A1</v>
      </c>
      <c r="W1169" s="98"/>
      <c r="X1169" s="78">
        <f t="shared" si="314"/>
        <v>37</v>
      </c>
      <c r="Y1169" s="78" t="str">
        <f t="shared" si="318"/>
        <v>A1</v>
      </c>
      <c r="Z1169" s="78">
        <f t="shared" si="319"/>
        <v>57.900000000000006</v>
      </c>
      <c r="AA1169" s="78" t="str">
        <f t="shared" si="320"/>
        <v>A1</v>
      </c>
      <c r="AB1169" s="57">
        <f t="shared" si="321"/>
        <v>94.9</v>
      </c>
      <c r="AC1169" s="78" t="str">
        <f t="shared" si="322"/>
        <v>A1</v>
      </c>
      <c r="AD1169" s="124">
        <v>10</v>
      </c>
      <c r="AE1169" s="5"/>
      <c r="AF1169" s="19"/>
      <c r="AG1169" s="30"/>
    </row>
    <row r="1170" spans="1:33">
      <c r="A1170" s="28"/>
      <c r="B1170" s="17"/>
      <c r="C1170" s="6"/>
      <c r="D1170" s="35" t="s">
        <v>45</v>
      </c>
      <c r="E1170" s="94"/>
      <c r="F1170" s="78">
        <v>9</v>
      </c>
      <c r="G1170" s="78" t="s">
        <v>36</v>
      </c>
      <c r="H1170" s="78">
        <v>9</v>
      </c>
      <c r="I1170" s="78" t="s">
        <v>36</v>
      </c>
      <c r="J1170" s="78">
        <v>20.7</v>
      </c>
      <c r="K1170" s="78" t="s">
        <v>38</v>
      </c>
      <c r="L1170" s="122">
        <f>SUM(F1170:H1170:J1170)</f>
        <v>38.700000000000003</v>
      </c>
      <c r="M1170" s="78" t="s">
        <v>37</v>
      </c>
      <c r="N1170" s="98"/>
      <c r="O1170" s="78">
        <v>9.1999999999999993</v>
      </c>
      <c r="P1170" s="78" t="s">
        <v>35</v>
      </c>
      <c r="Q1170" s="78">
        <v>9.1999999999999993</v>
      </c>
      <c r="R1170" s="78" t="s">
        <v>35</v>
      </c>
      <c r="S1170" s="123">
        <v>29.4</v>
      </c>
      <c r="T1170" s="78" t="str">
        <f t="shared" si="315"/>
        <v>A1</v>
      </c>
      <c r="U1170" s="78">
        <f t="shared" si="316"/>
        <v>47.8</v>
      </c>
      <c r="V1170" s="78" t="str">
        <f t="shared" si="317"/>
        <v>A1</v>
      </c>
      <c r="W1170" s="98"/>
      <c r="X1170" s="78">
        <f t="shared" si="314"/>
        <v>36.4</v>
      </c>
      <c r="Y1170" s="78" t="str">
        <f t="shared" si="318"/>
        <v>A1</v>
      </c>
      <c r="Z1170" s="78">
        <f t="shared" si="319"/>
        <v>50.099999999999994</v>
      </c>
      <c r="AA1170" s="78" t="str">
        <f t="shared" si="320"/>
        <v>A2</v>
      </c>
      <c r="AB1170" s="57">
        <f t="shared" si="321"/>
        <v>86.5</v>
      </c>
      <c r="AC1170" s="78" t="str">
        <f t="shared" si="322"/>
        <v>A2</v>
      </c>
      <c r="AD1170" s="124">
        <v>9</v>
      </c>
      <c r="AE1170" s="5"/>
      <c r="AF1170" s="19"/>
      <c r="AG1170" s="30"/>
    </row>
    <row r="1171" spans="1:33">
      <c r="A1171" s="28"/>
      <c r="B1171" s="17"/>
      <c r="C1171" s="6"/>
      <c r="D1171" s="35" t="s">
        <v>33</v>
      </c>
      <c r="E1171" s="94"/>
      <c r="F1171" s="78"/>
      <c r="G1171" s="78"/>
      <c r="H1171" s="78"/>
      <c r="I1171" s="78"/>
      <c r="J1171" s="78">
        <v>24</v>
      </c>
      <c r="K1171" s="78" t="s">
        <v>37</v>
      </c>
      <c r="L1171" s="122">
        <f>SUM(F1171:H1171:J1171)</f>
        <v>24</v>
      </c>
      <c r="M1171" s="78"/>
      <c r="N1171" s="98"/>
      <c r="O1171" s="78"/>
      <c r="P1171" s="78"/>
      <c r="Q1171" s="78"/>
      <c r="R1171" s="78"/>
      <c r="S1171" s="123">
        <v>27.6</v>
      </c>
      <c r="T1171" s="78" t="str">
        <f t="shared" si="315"/>
        <v>A1</v>
      </c>
      <c r="U1171" s="78">
        <f t="shared" si="316"/>
        <v>27.6</v>
      </c>
      <c r="V1171" s="78" t="str">
        <f t="shared" si="317"/>
        <v>C1</v>
      </c>
      <c r="W1171" s="98"/>
      <c r="X1171" s="78">
        <f t="shared" si="314"/>
        <v>0</v>
      </c>
      <c r="Y1171" s="78" t="b">
        <f t="shared" si="318"/>
        <v>0</v>
      </c>
      <c r="Z1171" s="78">
        <f t="shared" si="319"/>
        <v>51.6</v>
      </c>
      <c r="AA1171" s="78" t="str">
        <f t="shared" si="320"/>
        <v>A2</v>
      </c>
      <c r="AB1171" s="57">
        <f t="shared" si="321"/>
        <v>51.6</v>
      </c>
      <c r="AC1171" s="78" t="str">
        <f t="shared" si="322"/>
        <v>C1</v>
      </c>
      <c r="AD1171" s="124"/>
      <c r="AE1171" s="5"/>
      <c r="AF1171" s="19"/>
      <c r="AG1171" s="30"/>
    </row>
    <row r="1172" spans="1:33">
      <c r="A1172" s="28"/>
      <c r="B1172" s="17"/>
      <c r="C1172" s="6"/>
      <c r="D1172" s="35" t="s">
        <v>18</v>
      </c>
      <c r="E1172" s="94"/>
      <c r="F1172" s="78">
        <v>8.5</v>
      </c>
      <c r="G1172" s="78" t="s">
        <v>36</v>
      </c>
      <c r="H1172" s="78">
        <v>9.8000000000000007</v>
      </c>
      <c r="I1172" s="78" t="s">
        <v>35</v>
      </c>
      <c r="J1172" s="78">
        <v>30</v>
      </c>
      <c r="K1172" s="78" t="s">
        <v>35</v>
      </c>
      <c r="L1172" s="122">
        <f>SUM(F1172:H1172:J1172)</f>
        <v>48.3</v>
      </c>
      <c r="M1172" s="78" t="s">
        <v>35</v>
      </c>
      <c r="N1172" s="98"/>
      <c r="O1172" s="78">
        <v>8.8000000000000007</v>
      </c>
      <c r="P1172" s="78" t="s">
        <v>36</v>
      </c>
      <c r="Q1172" s="1">
        <v>8.8000000000000007</v>
      </c>
      <c r="R1172" s="1" t="s">
        <v>36</v>
      </c>
      <c r="S1172" s="123">
        <v>27.6</v>
      </c>
      <c r="T1172" s="78" t="str">
        <f t="shared" si="315"/>
        <v>A1</v>
      </c>
      <c r="U1172" s="78">
        <f t="shared" si="316"/>
        <v>45.2</v>
      </c>
      <c r="V1172" s="78" t="str">
        <f t="shared" si="317"/>
        <v>A2</v>
      </c>
      <c r="W1172" s="98"/>
      <c r="X1172" s="78">
        <f t="shared" si="314"/>
        <v>35.900000000000006</v>
      </c>
      <c r="Y1172" s="78" t="str">
        <f t="shared" si="318"/>
        <v>A2</v>
      </c>
      <c r="Z1172" s="78">
        <f t="shared" si="319"/>
        <v>57.6</v>
      </c>
      <c r="AA1172" s="78" t="str">
        <f t="shared" si="320"/>
        <v>A1</v>
      </c>
      <c r="AB1172" s="57">
        <f t="shared" si="321"/>
        <v>93.5</v>
      </c>
      <c r="AC1172" s="78" t="str">
        <f t="shared" si="322"/>
        <v>A1</v>
      </c>
      <c r="AD1172" s="124">
        <v>10</v>
      </c>
      <c r="AE1172" s="5"/>
      <c r="AF1172" s="19"/>
      <c r="AG1172" s="30"/>
    </row>
    <row r="1173" spans="1:33">
      <c r="A1173" s="28"/>
      <c r="B1173" s="17"/>
      <c r="C1173" s="6"/>
      <c r="D1173" s="35" t="s">
        <v>19</v>
      </c>
      <c r="E1173" s="94"/>
      <c r="F1173" s="78"/>
      <c r="G1173" s="78"/>
      <c r="H1173" s="78"/>
      <c r="I1173" s="78"/>
      <c r="J1173" s="78">
        <v>21</v>
      </c>
      <c r="K1173" s="78" t="s">
        <v>38</v>
      </c>
      <c r="L1173" s="122">
        <f>SUM(F1173:H1173:J1173)</f>
        <v>21</v>
      </c>
      <c r="M1173" s="78"/>
      <c r="N1173" s="98"/>
      <c r="O1173" s="1"/>
      <c r="P1173" s="1"/>
      <c r="Q1173" s="1"/>
      <c r="R1173" s="1"/>
      <c r="S1173" s="123">
        <v>24</v>
      </c>
      <c r="T1173" s="78" t="str">
        <f t="shared" si="315"/>
        <v>B1</v>
      </c>
      <c r="U1173" s="78">
        <f t="shared" si="316"/>
        <v>24</v>
      </c>
      <c r="V1173" s="78" t="str">
        <f t="shared" si="317"/>
        <v>C2</v>
      </c>
      <c r="W1173" s="98"/>
      <c r="X1173" s="78">
        <f t="shared" si="314"/>
        <v>0</v>
      </c>
      <c r="Y1173" s="78" t="b">
        <f t="shared" si="318"/>
        <v>0</v>
      </c>
      <c r="Z1173" s="78">
        <f t="shared" si="319"/>
        <v>45</v>
      </c>
      <c r="AA1173" s="78" t="str">
        <f t="shared" si="320"/>
        <v>B1</v>
      </c>
      <c r="AB1173" s="57">
        <f t="shared" si="321"/>
        <v>45</v>
      </c>
      <c r="AC1173" s="78" t="str">
        <f t="shared" si="322"/>
        <v>C2</v>
      </c>
      <c r="AD1173" s="124"/>
      <c r="AE1173" s="5"/>
      <c r="AF1173" s="19"/>
      <c r="AG1173" s="30"/>
    </row>
    <row r="1174" spans="1:33">
      <c r="A1174" s="28"/>
      <c r="B1174" s="17"/>
      <c r="C1174" s="6"/>
      <c r="D1174" s="35" t="s">
        <v>117</v>
      </c>
      <c r="E1174" s="94"/>
      <c r="F1174" s="78"/>
      <c r="G1174" s="78"/>
      <c r="H1174" s="78"/>
      <c r="I1174" s="78"/>
      <c r="J1174" s="78">
        <v>22.2</v>
      </c>
      <c r="K1174" s="78" t="s">
        <v>37</v>
      </c>
      <c r="L1174" s="122">
        <f>SUM(F1174:H1174:J1174)</f>
        <v>22.2</v>
      </c>
      <c r="M1174" s="78"/>
      <c r="N1174" s="98"/>
      <c r="O1174" s="1"/>
      <c r="P1174" s="1"/>
      <c r="Q1174" s="1"/>
      <c r="R1174" s="1"/>
      <c r="S1174" s="123">
        <v>28</v>
      </c>
      <c r="T1174" s="78" t="str">
        <f t="shared" si="315"/>
        <v>A1</v>
      </c>
      <c r="U1174" s="78">
        <f t="shared" si="316"/>
        <v>28</v>
      </c>
      <c r="V1174" s="78" t="str">
        <f t="shared" si="317"/>
        <v>C1</v>
      </c>
      <c r="W1174" s="98"/>
      <c r="X1174" s="78">
        <f t="shared" si="314"/>
        <v>0</v>
      </c>
      <c r="Y1174" s="78" t="b">
        <f t="shared" si="318"/>
        <v>0</v>
      </c>
      <c r="Z1174" s="78">
        <f t="shared" si="319"/>
        <v>50.2</v>
      </c>
      <c r="AA1174" s="78" t="str">
        <f t="shared" si="320"/>
        <v>A2</v>
      </c>
      <c r="AB1174" s="57">
        <f t="shared" si="321"/>
        <v>50.2</v>
      </c>
      <c r="AC1174" s="78" t="str">
        <f t="shared" si="322"/>
        <v>C2</v>
      </c>
      <c r="AD1174" s="124"/>
      <c r="AE1174" s="5"/>
      <c r="AF1174" s="19"/>
      <c r="AG1174" s="30"/>
    </row>
    <row r="1175" spans="1:33">
      <c r="A1175" s="28"/>
      <c r="B1175" s="17"/>
      <c r="C1175" s="6"/>
      <c r="D1175" s="35"/>
      <c r="E1175" s="94"/>
      <c r="F1175" s="78"/>
      <c r="G1175" s="78"/>
      <c r="H1175" s="78"/>
      <c r="I1175" s="78"/>
      <c r="J1175" s="78"/>
      <c r="K1175" s="78"/>
      <c r="L1175" s="78"/>
      <c r="M1175" s="78"/>
      <c r="N1175" s="98"/>
      <c r="O1175" s="1"/>
      <c r="P1175" s="1"/>
      <c r="Q1175" s="1"/>
      <c r="R1175" s="1"/>
      <c r="S1175" s="123"/>
      <c r="T1175" s="1"/>
      <c r="U1175" s="1"/>
      <c r="V1175" s="1"/>
      <c r="W1175" s="98"/>
      <c r="X1175" s="1"/>
      <c r="Y1175" s="1"/>
      <c r="Z1175" s="1"/>
      <c r="AA1175" s="1"/>
      <c r="AB1175" s="1"/>
      <c r="AC1175" s="1"/>
      <c r="AD1175" s="124"/>
      <c r="AE1175" s="5"/>
      <c r="AF1175" s="19"/>
      <c r="AG1175" s="30"/>
    </row>
    <row r="1176" spans="1:33">
      <c r="A1176" s="28"/>
      <c r="B1176" s="17"/>
      <c r="C1176" s="6"/>
      <c r="D1176" s="104" t="s">
        <v>20</v>
      </c>
      <c r="E1176" s="94"/>
      <c r="F1176" s="110"/>
      <c r="G1176" s="110"/>
      <c r="H1176" s="110"/>
      <c r="I1176" s="110"/>
      <c r="J1176" s="110"/>
      <c r="K1176" s="110"/>
      <c r="L1176" s="110"/>
      <c r="M1176" s="110"/>
      <c r="N1176" s="98"/>
      <c r="O1176" s="110"/>
      <c r="P1176" s="110"/>
      <c r="Q1176" s="110"/>
      <c r="R1176" s="110"/>
      <c r="S1176" s="110"/>
      <c r="T1176" s="110"/>
      <c r="U1176" s="110"/>
      <c r="V1176" s="110"/>
      <c r="W1176" s="98"/>
      <c r="X1176" s="110"/>
      <c r="Y1176" s="110"/>
      <c r="Z1176" s="110"/>
      <c r="AA1176" s="110"/>
      <c r="AB1176" s="110"/>
      <c r="AC1176" s="110"/>
      <c r="AD1176" s="137"/>
      <c r="AE1176" s="5"/>
      <c r="AF1176" s="19"/>
      <c r="AG1176" s="30"/>
    </row>
    <row r="1177" spans="1:33" ht="15.75" thickBot="1">
      <c r="A1177" s="28"/>
      <c r="B1177" s="17"/>
      <c r="C1177" s="6"/>
      <c r="D1177" s="105"/>
      <c r="E1177" s="95"/>
      <c r="F1177" s="111"/>
      <c r="G1177" s="111"/>
      <c r="H1177" s="111"/>
      <c r="I1177" s="111"/>
      <c r="J1177" s="111"/>
      <c r="K1177" s="111"/>
      <c r="L1177" s="111"/>
      <c r="M1177" s="111"/>
      <c r="N1177" s="99"/>
      <c r="O1177" s="111"/>
      <c r="P1177" s="111"/>
      <c r="Q1177" s="111"/>
      <c r="R1177" s="111"/>
      <c r="S1177" s="111"/>
      <c r="T1177" s="111"/>
      <c r="U1177" s="111"/>
      <c r="V1177" s="111"/>
      <c r="W1177" s="99"/>
      <c r="X1177" s="111"/>
      <c r="Y1177" s="111"/>
      <c r="Z1177" s="111"/>
      <c r="AA1177" s="111"/>
      <c r="AB1177" s="111"/>
      <c r="AC1177" s="111"/>
      <c r="AD1177" s="138"/>
      <c r="AE1177" s="5"/>
      <c r="AF1177" s="19"/>
      <c r="AG1177" s="30"/>
    </row>
    <row r="1178" spans="1:33" ht="15.75" thickBot="1">
      <c r="A1178" s="28"/>
      <c r="B1178" s="17"/>
      <c r="C1178" s="7"/>
      <c r="D1178" s="8"/>
      <c r="E1178" s="8"/>
      <c r="F1178" s="8"/>
      <c r="G1178" s="8"/>
      <c r="H1178" s="8"/>
      <c r="I1178" s="8"/>
      <c r="J1178" s="8"/>
      <c r="K1178" s="8"/>
      <c r="L1178" s="8"/>
      <c r="M1178" s="8"/>
      <c r="N1178" s="8"/>
      <c r="O1178" s="8"/>
      <c r="P1178" s="8"/>
      <c r="Q1178" s="8"/>
      <c r="R1178" s="8"/>
      <c r="S1178" s="8"/>
      <c r="T1178" s="8"/>
      <c r="U1178" s="8"/>
      <c r="V1178" s="8"/>
      <c r="W1178" s="8"/>
      <c r="X1178" s="8"/>
      <c r="Y1178" s="8"/>
      <c r="Z1178" s="8"/>
      <c r="AA1178" s="8"/>
      <c r="AB1178" s="8"/>
      <c r="AC1178" s="8"/>
      <c r="AD1178" s="8"/>
      <c r="AE1178" s="12"/>
      <c r="AF1178" s="19"/>
      <c r="AG1178" s="30"/>
    </row>
    <row r="1179" spans="1:33">
      <c r="A1179" s="28"/>
      <c r="B1179" s="17"/>
      <c r="C1179" s="18"/>
      <c r="D1179" s="18"/>
      <c r="E1179" s="18"/>
      <c r="F1179" s="18"/>
      <c r="G1179" s="18"/>
      <c r="H1179" s="18"/>
      <c r="I1179" s="18"/>
      <c r="J1179" s="18"/>
      <c r="K1179" s="18"/>
      <c r="L1179" s="18"/>
      <c r="M1179" s="18"/>
      <c r="N1179" s="18"/>
      <c r="O1179" s="18"/>
      <c r="P1179" s="18"/>
      <c r="Q1179" s="18"/>
      <c r="R1179" s="18"/>
      <c r="S1179" s="18"/>
      <c r="T1179" s="18"/>
      <c r="U1179" s="18"/>
      <c r="V1179" s="18"/>
      <c r="W1179" s="18"/>
      <c r="X1179" s="18"/>
      <c r="Y1179" s="18"/>
      <c r="Z1179" s="18"/>
      <c r="AA1179" s="18"/>
      <c r="AB1179" s="18"/>
      <c r="AC1179" s="18"/>
      <c r="AD1179" s="18"/>
      <c r="AE1179" s="18"/>
      <c r="AF1179" s="19"/>
      <c r="AG1179" s="30"/>
    </row>
    <row r="1180" spans="1:33">
      <c r="A1180" s="28"/>
      <c r="B1180" s="17"/>
      <c r="C1180" s="18"/>
      <c r="D1180" s="18"/>
      <c r="E1180" s="18"/>
      <c r="F1180" s="18"/>
      <c r="G1180" s="18"/>
      <c r="H1180" s="18"/>
      <c r="I1180" s="18"/>
      <c r="J1180" s="18"/>
      <c r="K1180" s="18"/>
      <c r="L1180" s="18"/>
      <c r="M1180" s="18"/>
      <c r="N1180" s="18"/>
      <c r="O1180" s="18"/>
      <c r="P1180" s="18"/>
      <c r="Q1180" s="18"/>
      <c r="R1180" s="18"/>
      <c r="S1180" s="18"/>
      <c r="T1180" s="18"/>
      <c r="U1180" s="18"/>
      <c r="V1180" s="18"/>
      <c r="W1180" s="18"/>
      <c r="X1180" s="18"/>
      <c r="Y1180" s="18"/>
      <c r="Z1180" s="18"/>
      <c r="AA1180" s="18"/>
      <c r="AB1180" s="18"/>
      <c r="AC1180" s="18"/>
      <c r="AD1180" s="18"/>
      <c r="AE1180" s="18"/>
      <c r="AF1180" s="19"/>
      <c r="AG1180" s="30"/>
    </row>
    <row r="1181" spans="1:33">
      <c r="A1181" s="28"/>
      <c r="B1181" s="17"/>
      <c r="C1181" s="18"/>
      <c r="D1181" s="18"/>
      <c r="E1181" s="18"/>
      <c r="F1181" s="18"/>
      <c r="G1181" s="18"/>
      <c r="H1181" s="18"/>
      <c r="I1181" s="18"/>
      <c r="J1181" s="18"/>
      <c r="K1181" s="18"/>
      <c r="L1181" s="18"/>
      <c r="M1181" s="18"/>
      <c r="N1181" s="18"/>
      <c r="O1181" s="18"/>
      <c r="P1181" s="18"/>
      <c r="Q1181" s="18"/>
      <c r="R1181" s="79" t="s">
        <v>30</v>
      </c>
      <c r="S1181" s="79"/>
      <c r="T1181" s="79"/>
      <c r="U1181" s="79"/>
      <c r="V1181" s="79"/>
      <c r="W1181" s="18"/>
      <c r="X1181" s="18"/>
      <c r="Y1181" s="18"/>
      <c r="Z1181" s="18"/>
      <c r="AA1181" s="79" t="s">
        <v>31</v>
      </c>
      <c r="AB1181" s="79"/>
      <c r="AC1181" s="79"/>
      <c r="AD1181" s="79"/>
      <c r="AE1181" s="18"/>
      <c r="AF1181" s="19"/>
      <c r="AG1181" s="30"/>
    </row>
    <row r="1182" spans="1:33">
      <c r="A1182" s="28"/>
      <c r="B1182" s="17"/>
      <c r="C1182" s="18"/>
      <c r="D1182" s="82" t="s">
        <v>26</v>
      </c>
      <c r="E1182" s="82"/>
      <c r="F1182" s="82"/>
      <c r="G1182" s="82"/>
      <c r="H1182" s="18"/>
      <c r="I1182" s="82" t="s">
        <v>26</v>
      </c>
      <c r="J1182" s="82"/>
      <c r="K1182" s="82"/>
      <c r="L1182" s="82"/>
      <c r="M1182" s="82"/>
      <c r="N1182" s="18"/>
      <c r="O1182" s="18"/>
      <c r="P1182" s="18"/>
      <c r="Q1182" s="18"/>
      <c r="R1182" s="82" t="s">
        <v>27</v>
      </c>
      <c r="S1182" s="82"/>
      <c r="T1182" s="82"/>
      <c r="U1182" s="82"/>
      <c r="V1182" s="82"/>
      <c r="W1182" s="18"/>
      <c r="X1182" s="18"/>
      <c r="Y1182" s="18"/>
      <c r="Z1182" s="83" t="s">
        <v>27</v>
      </c>
      <c r="AA1182" s="83"/>
      <c r="AB1182" s="83"/>
      <c r="AC1182" s="83"/>
      <c r="AD1182" s="18"/>
      <c r="AE1182" s="18"/>
      <c r="AF1182" s="19"/>
      <c r="AG1182" s="30"/>
    </row>
    <row r="1183" spans="1:33">
      <c r="A1183" s="28"/>
      <c r="B1183" s="17"/>
      <c r="C1183" s="18"/>
      <c r="D1183" s="18"/>
      <c r="E1183" s="18"/>
      <c r="F1183" s="18"/>
      <c r="G1183" s="18"/>
      <c r="H1183" s="18"/>
      <c r="I1183" s="18"/>
      <c r="J1183" s="18"/>
      <c r="K1183" s="18"/>
      <c r="L1183" s="18"/>
      <c r="M1183" s="18"/>
      <c r="N1183" s="18"/>
      <c r="O1183" s="18"/>
      <c r="P1183" s="18"/>
      <c r="Q1183" s="18"/>
      <c r="R1183" s="18"/>
      <c r="S1183" s="18"/>
      <c r="T1183" s="18"/>
      <c r="U1183" s="18"/>
      <c r="V1183" s="18"/>
      <c r="W1183" s="18"/>
      <c r="X1183" s="18"/>
      <c r="Y1183" s="18"/>
      <c r="Z1183" s="18"/>
      <c r="AA1183" s="18"/>
      <c r="AB1183" s="18"/>
      <c r="AC1183" s="18"/>
      <c r="AD1183" s="18"/>
      <c r="AE1183" s="18"/>
      <c r="AF1183" s="19"/>
      <c r="AG1183" s="30"/>
    </row>
    <row r="1184" spans="1:33">
      <c r="A1184" s="28"/>
      <c r="B1184" s="17"/>
      <c r="C1184" s="18"/>
      <c r="D1184" s="22" t="s">
        <v>29</v>
      </c>
      <c r="E1184" s="22"/>
      <c r="F1184" s="22"/>
      <c r="G1184" s="22"/>
      <c r="H1184" s="22"/>
      <c r="I1184" s="80" t="s">
        <v>24</v>
      </c>
      <c r="J1184" s="80"/>
      <c r="K1184" s="80"/>
      <c r="L1184" s="80"/>
      <c r="M1184" s="80"/>
      <c r="N1184" s="80"/>
      <c r="O1184" s="80"/>
      <c r="P1184" s="22"/>
      <c r="Q1184" s="22"/>
      <c r="R1184" s="79" t="s">
        <v>23</v>
      </c>
      <c r="S1184" s="79"/>
      <c r="T1184" s="79"/>
      <c r="U1184" s="79"/>
      <c r="V1184" s="79"/>
      <c r="W1184" s="79"/>
      <c r="X1184" s="22"/>
      <c r="Y1184" s="79" t="s">
        <v>25</v>
      </c>
      <c r="Z1184" s="79"/>
      <c r="AA1184" s="79"/>
      <c r="AB1184" s="79"/>
      <c r="AC1184" s="79"/>
      <c r="AD1184" s="79"/>
      <c r="AE1184" s="18"/>
      <c r="AF1184" s="19"/>
      <c r="AG1184" s="30"/>
    </row>
    <row r="1185" spans="1:33" ht="15.75" thickBot="1">
      <c r="A1185" s="28"/>
      <c r="B1185" s="23"/>
      <c r="C1185" s="24"/>
      <c r="D1185" s="24"/>
      <c r="E1185" s="24"/>
      <c r="F1185" s="24"/>
      <c r="G1185" s="24"/>
      <c r="H1185" s="24"/>
      <c r="I1185" s="24"/>
      <c r="J1185" s="24"/>
      <c r="K1185" s="24"/>
      <c r="L1185" s="24"/>
      <c r="M1185" s="24"/>
      <c r="N1185" s="24"/>
      <c r="O1185" s="24"/>
      <c r="P1185" s="24"/>
      <c r="Q1185" s="24"/>
      <c r="R1185" s="24"/>
      <c r="S1185" s="24"/>
      <c r="T1185" s="24"/>
      <c r="U1185" s="24"/>
      <c r="V1185" s="24"/>
      <c r="W1185" s="24"/>
      <c r="X1185" s="24"/>
      <c r="Y1185" s="24"/>
      <c r="Z1185" s="24"/>
      <c r="AA1185" s="24"/>
      <c r="AB1185" s="24"/>
      <c r="AC1185" s="24"/>
      <c r="AD1185" s="24"/>
      <c r="AE1185" s="24"/>
      <c r="AF1185" s="25"/>
      <c r="AG1185" s="30"/>
    </row>
    <row r="1186" spans="1:33" ht="15.75" thickBot="1">
      <c r="A1186" s="84"/>
      <c r="B1186" s="85"/>
      <c r="C1186" s="85"/>
      <c r="D1186" s="85"/>
      <c r="E1186" s="85"/>
      <c r="F1186" s="85"/>
      <c r="G1186" s="85"/>
      <c r="H1186" s="85"/>
      <c r="I1186" s="85"/>
      <c r="J1186" s="85"/>
      <c r="K1186" s="85"/>
      <c r="L1186" s="85"/>
      <c r="M1186" s="85"/>
      <c r="N1186" s="85"/>
      <c r="O1186" s="85"/>
      <c r="P1186" s="85"/>
      <c r="Q1186" s="85"/>
      <c r="R1186" s="85"/>
      <c r="S1186" s="85"/>
      <c r="T1186" s="85"/>
      <c r="U1186" s="85"/>
      <c r="V1186" s="85"/>
      <c r="W1186" s="85"/>
      <c r="X1186" s="85"/>
      <c r="Y1186" s="85"/>
      <c r="Z1186" s="85"/>
      <c r="AA1186" s="85"/>
      <c r="AB1186" s="85"/>
      <c r="AC1186" s="85"/>
      <c r="AD1186" s="85"/>
      <c r="AE1186" s="85"/>
      <c r="AF1186" s="85"/>
      <c r="AG1186" s="86"/>
    </row>
    <row r="1192" spans="1:33" ht="15.75" thickBot="1"/>
    <row r="1193" spans="1:33" ht="15.75" thickBot="1">
      <c r="A1193" s="27"/>
      <c r="B1193" s="26"/>
      <c r="C1193" s="26"/>
      <c r="D1193" s="26"/>
      <c r="E1193" s="26"/>
      <c r="F1193" s="26"/>
      <c r="G1193" s="26"/>
      <c r="H1193" s="26"/>
      <c r="I1193" s="26"/>
      <c r="J1193" s="26"/>
      <c r="K1193" s="26"/>
      <c r="L1193" s="26"/>
      <c r="M1193" s="26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26"/>
      <c r="AB1193" s="26"/>
      <c r="AC1193" s="26"/>
      <c r="AD1193" s="26"/>
      <c r="AE1193" s="26"/>
      <c r="AF1193" s="26"/>
      <c r="AG1193" s="29"/>
    </row>
    <row r="1194" spans="1:33" ht="24">
      <c r="A1194" s="28"/>
      <c r="B1194" s="14"/>
      <c r="C1194" s="15"/>
      <c r="D1194" s="87" t="s">
        <v>0</v>
      </c>
      <c r="E1194" s="87"/>
      <c r="F1194" s="87"/>
      <c r="G1194" s="87"/>
      <c r="H1194" s="87"/>
      <c r="I1194" s="87"/>
      <c r="J1194" s="87"/>
      <c r="K1194" s="87"/>
      <c r="L1194" s="87"/>
      <c r="M1194" s="87"/>
      <c r="N1194" s="87"/>
      <c r="O1194" s="87"/>
      <c r="P1194" s="87"/>
      <c r="Q1194" s="87"/>
      <c r="R1194" s="87"/>
      <c r="S1194" s="87"/>
      <c r="T1194" s="87"/>
      <c r="U1194" s="87"/>
      <c r="V1194" s="87"/>
      <c r="W1194" s="87"/>
      <c r="X1194" s="87"/>
      <c r="Y1194" s="87"/>
      <c r="Z1194" s="87"/>
      <c r="AA1194" s="87"/>
      <c r="AB1194" s="87"/>
      <c r="AC1194" s="87"/>
      <c r="AD1194" s="87"/>
      <c r="AE1194" s="15"/>
      <c r="AF1194" s="16"/>
      <c r="AG1194" s="30"/>
    </row>
    <row r="1195" spans="1:33" ht="22.5">
      <c r="A1195" s="28"/>
      <c r="B1195" s="17"/>
      <c r="C1195" s="18"/>
      <c r="D1195" s="88" t="s">
        <v>28</v>
      </c>
      <c r="E1195" s="88"/>
      <c r="F1195" s="88"/>
      <c r="G1195" s="88"/>
      <c r="H1195" s="88"/>
      <c r="I1195" s="88"/>
      <c r="J1195" s="88"/>
      <c r="K1195" s="88"/>
      <c r="L1195" s="88"/>
      <c r="M1195" s="88"/>
      <c r="N1195" s="88"/>
      <c r="O1195" s="88"/>
      <c r="P1195" s="88"/>
      <c r="Q1195" s="88"/>
      <c r="R1195" s="88"/>
      <c r="S1195" s="88"/>
      <c r="T1195" s="88"/>
      <c r="U1195" s="88"/>
      <c r="V1195" s="88"/>
      <c r="W1195" s="88"/>
      <c r="X1195" s="88"/>
      <c r="Y1195" s="88"/>
      <c r="Z1195" s="88"/>
      <c r="AA1195" s="88"/>
      <c r="AB1195" s="88"/>
      <c r="AC1195" s="88"/>
      <c r="AD1195" s="88"/>
      <c r="AE1195" s="18"/>
      <c r="AF1195" s="19"/>
      <c r="AG1195" s="30"/>
    </row>
    <row r="1196" spans="1:33" ht="15.75">
      <c r="A1196" s="28"/>
      <c r="B1196" s="17"/>
      <c r="C1196" s="18"/>
      <c r="D1196" s="89" t="s">
        <v>186</v>
      </c>
      <c r="E1196" s="89"/>
      <c r="F1196" s="89"/>
      <c r="G1196" s="89"/>
      <c r="H1196" s="89"/>
      <c r="I1196" s="89"/>
      <c r="J1196" s="89"/>
      <c r="K1196" s="89"/>
      <c r="L1196" s="89"/>
      <c r="M1196" s="89"/>
      <c r="N1196" s="89"/>
      <c r="O1196" s="89"/>
      <c r="P1196" s="89"/>
      <c r="Q1196" s="89"/>
      <c r="R1196" s="89"/>
      <c r="S1196" s="89"/>
      <c r="T1196" s="89"/>
      <c r="U1196" s="89"/>
      <c r="V1196" s="89"/>
      <c r="W1196" s="89"/>
      <c r="X1196" s="89"/>
      <c r="Y1196" s="89"/>
      <c r="Z1196" s="89"/>
      <c r="AA1196" s="89"/>
      <c r="AB1196" s="89"/>
      <c r="AC1196" s="89"/>
      <c r="AD1196" s="89"/>
      <c r="AE1196" s="18"/>
      <c r="AF1196" s="19"/>
      <c r="AG1196" s="30"/>
    </row>
    <row r="1197" spans="1:33">
      <c r="A1197" s="28"/>
      <c r="B1197" s="17"/>
      <c r="C1197" s="18"/>
      <c r="D1197" s="76"/>
      <c r="E1197" s="76"/>
      <c r="F1197" s="76"/>
      <c r="G1197" s="76"/>
      <c r="H1197" s="76"/>
      <c r="I1197" s="76"/>
      <c r="J1197" s="76"/>
      <c r="K1197" s="76"/>
      <c r="L1197" s="76"/>
      <c r="M1197" s="76"/>
      <c r="N1197" s="76"/>
      <c r="O1197" s="76"/>
      <c r="P1197" s="76"/>
      <c r="Q1197" s="76"/>
      <c r="R1197" s="76"/>
      <c r="S1197" s="76"/>
      <c r="T1197" s="76"/>
      <c r="U1197" s="76"/>
      <c r="V1197" s="76"/>
      <c r="W1197" s="76"/>
      <c r="X1197" s="76"/>
      <c r="Y1197" s="76"/>
      <c r="Z1197" s="76"/>
      <c r="AA1197" s="76"/>
      <c r="AB1197" s="76"/>
      <c r="AC1197" s="76"/>
      <c r="AD1197" s="76"/>
      <c r="AE1197" s="18"/>
      <c r="AF1197" s="19"/>
      <c r="AG1197" s="30"/>
    </row>
    <row r="1198" spans="1:33" ht="15.75">
      <c r="A1198" s="28"/>
      <c r="B1198" s="17"/>
      <c r="C1198" s="18"/>
      <c r="D1198" s="89" t="s">
        <v>96</v>
      </c>
      <c r="E1198" s="89"/>
      <c r="F1198" s="89"/>
      <c r="G1198" s="89"/>
      <c r="H1198" s="89"/>
      <c r="I1198" s="89"/>
      <c r="J1198" s="89"/>
      <c r="K1198" s="89"/>
      <c r="L1198" s="89"/>
      <c r="M1198" s="89"/>
      <c r="N1198" s="89"/>
      <c r="O1198" s="89"/>
      <c r="P1198" s="89"/>
      <c r="Q1198" s="89"/>
      <c r="R1198" s="89"/>
      <c r="S1198" s="89"/>
      <c r="T1198" s="89"/>
      <c r="U1198" s="89"/>
      <c r="V1198" s="89"/>
      <c r="W1198" s="89"/>
      <c r="X1198" s="89"/>
      <c r="Y1198" s="89"/>
      <c r="Z1198" s="89"/>
      <c r="AA1198" s="89"/>
      <c r="AB1198" s="89"/>
      <c r="AC1198" s="89"/>
      <c r="AD1198" s="89"/>
      <c r="AE1198" s="18"/>
      <c r="AF1198" s="19"/>
      <c r="AG1198" s="30"/>
    </row>
    <row r="1199" spans="1:33">
      <c r="A1199" s="28"/>
      <c r="B1199" s="17"/>
      <c r="C1199" s="18"/>
      <c r="D1199" s="76"/>
      <c r="E1199" s="76"/>
      <c r="F1199" s="76"/>
      <c r="G1199" s="76"/>
      <c r="H1199" s="76"/>
      <c r="I1199" s="76"/>
      <c r="J1199" s="76"/>
      <c r="K1199" s="76"/>
      <c r="L1199" s="76"/>
      <c r="M1199" s="76"/>
      <c r="N1199" s="76"/>
      <c r="O1199" s="76"/>
      <c r="P1199" s="76"/>
      <c r="Q1199" s="76"/>
      <c r="R1199" s="76"/>
      <c r="S1199" s="76"/>
      <c r="T1199" s="76"/>
      <c r="U1199" s="76"/>
      <c r="V1199" s="76"/>
      <c r="W1199" s="76"/>
      <c r="X1199" s="76"/>
      <c r="Y1199" s="76"/>
      <c r="Z1199" s="76"/>
      <c r="AA1199" s="76"/>
      <c r="AB1199" s="76"/>
      <c r="AC1199" s="76"/>
      <c r="AD1199" s="76"/>
      <c r="AE1199" s="18"/>
      <c r="AF1199" s="19"/>
      <c r="AG1199" s="30"/>
    </row>
    <row r="1200" spans="1:33" ht="15.75">
      <c r="A1200" s="28"/>
      <c r="B1200" s="17"/>
      <c r="C1200" s="18"/>
      <c r="D1200" s="89" t="s">
        <v>60</v>
      </c>
      <c r="E1200" s="89"/>
      <c r="F1200" s="89"/>
      <c r="G1200" s="89"/>
      <c r="H1200" s="89"/>
      <c r="I1200" s="89"/>
      <c r="J1200" s="89"/>
      <c r="K1200" s="89"/>
      <c r="L1200" s="89"/>
      <c r="M1200" s="89"/>
      <c r="N1200" s="89"/>
      <c r="O1200" s="89"/>
      <c r="P1200" s="89"/>
      <c r="Q1200" s="89"/>
      <c r="R1200" s="89"/>
      <c r="S1200" s="89"/>
      <c r="T1200" s="89"/>
      <c r="U1200" s="89"/>
      <c r="V1200" s="89"/>
      <c r="W1200" s="89"/>
      <c r="X1200" s="89"/>
      <c r="Y1200" s="89"/>
      <c r="Z1200" s="89"/>
      <c r="AA1200" s="89"/>
      <c r="AB1200" s="89"/>
      <c r="AC1200" s="89"/>
      <c r="AD1200" s="89"/>
      <c r="AE1200" s="18"/>
      <c r="AF1200" s="19"/>
      <c r="AG1200" s="30"/>
    </row>
    <row r="1201" spans="1:33" ht="16.5" thickBot="1">
      <c r="A1201" s="28"/>
      <c r="B1201" s="17"/>
      <c r="C1201" s="18"/>
      <c r="D1201" s="77"/>
      <c r="E1201" s="77"/>
      <c r="F1201" s="77"/>
      <c r="G1201" s="77"/>
      <c r="H1201" s="77"/>
      <c r="I1201" s="77"/>
      <c r="J1201" s="77"/>
      <c r="K1201" s="77"/>
      <c r="L1201" s="77"/>
      <c r="M1201" s="77"/>
      <c r="N1201" s="77"/>
      <c r="O1201" s="77"/>
      <c r="P1201" s="77"/>
      <c r="Q1201" s="77"/>
      <c r="R1201" s="77"/>
      <c r="S1201" s="77"/>
      <c r="T1201" s="77"/>
      <c r="U1201" s="77"/>
      <c r="V1201" s="77"/>
      <c r="W1201" s="77"/>
      <c r="X1201" s="77"/>
      <c r="Y1201" s="77"/>
      <c r="Z1201" s="77"/>
      <c r="AA1201" s="77"/>
      <c r="AB1201" s="77"/>
      <c r="AC1201" s="77"/>
      <c r="AD1201" s="77"/>
      <c r="AE1201" s="18"/>
      <c r="AF1201" s="19"/>
      <c r="AG1201" s="30"/>
    </row>
    <row r="1202" spans="1:33" ht="15.75" thickBot="1">
      <c r="A1202" s="28"/>
      <c r="B1202" s="17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0"/>
      <c r="AE1202" s="11"/>
      <c r="AF1202" s="19"/>
      <c r="AG1202" s="30"/>
    </row>
    <row r="1203" spans="1:33">
      <c r="A1203" s="28"/>
      <c r="B1203" s="17"/>
      <c r="C1203" s="6"/>
      <c r="D1203" s="90" t="s">
        <v>1</v>
      </c>
      <c r="E1203" s="93"/>
      <c r="F1203" s="96" t="s">
        <v>22</v>
      </c>
      <c r="G1203" s="96"/>
      <c r="H1203" s="96"/>
      <c r="I1203" s="96"/>
      <c r="J1203" s="96"/>
      <c r="K1203" s="96"/>
      <c r="L1203" s="96"/>
      <c r="M1203" s="96"/>
      <c r="N1203" s="97"/>
      <c r="O1203" s="96" t="s">
        <v>2</v>
      </c>
      <c r="P1203" s="96"/>
      <c r="Q1203" s="96"/>
      <c r="R1203" s="96"/>
      <c r="S1203" s="96"/>
      <c r="T1203" s="96"/>
      <c r="U1203" s="96"/>
      <c r="V1203" s="96"/>
      <c r="W1203" s="97"/>
      <c r="X1203" s="96" t="s">
        <v>3</v>
      </c>
      <c r="Y1203" s="96"/>
      <c r="Z1203" s="96"/>
      <c r="AA1203" s="96"/>
      <c r="AB1203" s="96"/>
      <c r="AC1203" s="96"/>
      <c r="AD1203" s="100"/>
      <c r="AE1203" s="5"/>
      <c r="AF1203" s="19"/>
      <c r="AG1203" s="30"/>
    </row>
    <row r="1204" spans="1:33">
      <c r="A1204" s="28"/>
      <c r="B1204" s="17"/>
      <c r="C1204" s="6"/>
      <c r="D1204" s="91"/>
      <c r="E1204" s="94"/>
      <c r="F1204" s="101" t="s">
        <v>4</v>
      </c>
      <c r="G1204" s="101"/>
      <c r="H1204" s="101" t="s">
        <v>5</v>
      </c>
      <c r="I1204" s="101"/>
      <c r="J1204" s="101" t="s">
        <v>32</v>
      </c>
      <c r="K1204" s="101"/>
      <c r="L1204" s="101" t="s">
        <v>7</v>
      </c>
      <c r="M1204" s="101"/>
      <c r="N1204" s="98"/>
      <c r="O1204" s="101" t="s">
        <v>8</v>
      </c>
      <c r="P1204" s="101"/>
      <c r="Q1204" s="101" t="s">
        <v>9</v>
      </c>
      <c r="R1204" s="101"/>
      <c r="S1204" s="101" t="s">
        <v>10</v>
      </c>
      <c r="T1204" s="101"/>
      <c r="U1204" s="101" t="s">
        <v>7</v>
      </c>
      <c r="V1204" s="101"/>
      <c r="W1204" s="98"/>
      <c r="X1204" s="101" t="s">
        <v>11</v>
      </c>
      <c r="Y1204" s="101"/>
      <c r="Z1204" s="101" t="s">
        <v>6</v>
      </c>
      <c r="AA1204" s="101"/>
      <c r="AB1204" s="101" t="s">
        <v>12</v>
      </c>
      <c r="AC1204" s="101"/>
      <c r="AD1204" s="102" t="s">
        <v>21</v>
      </c>
      <c r="AE1204" s="5"/>
      <c r="AF1204" s="19"/>
      <c r="AG1204" s="30"/>
    </row>
    <row r="1205" spans="1:33">
      <c r="A1205" s="28"/>
      <c r="B1205" s="17"/>
      <c r="C1205" s="6"/>
      <c r="D1205" s="92"/>
      <c r="E1205" s="94"/>
      <c r="F1205" s="2">
        <v>0.1</v>
      </c>
      <c r="G1205" s="78" t="s">
        <v>13</v>
      </c>
      <c r="H1205" s="2">
        <v>0.1</v>
      </c>
      <c r="I1205" s="78" t="s">
        <v>13</v>
      </c>
      <c r="J1205" s="2">
        <v>0.3</v>
      </c>
      <c r="K1205" s="78" t="s">
        <v>13</v>
      </c>
      <c r="L1205" s="2">
        <v>0.5</v>
      </c>
      <c r="M1205" s="78" t="s">
        <v>13</v>
      </c>
      <c r="N1205" s="98"/>
      <c r="O1205" s="2">
        <v>0.1</v>
      </c>
      <c r="P1205" s="78" t="s">
        <v>13</v>
      </c>
      <c r="Q1205" s="2">
        <v>0.1</v>
      </c>
      <c r="R1205" s="78" t="s">
        <v>13</v>
      </c>
      <c r="S1205" s="2">
        <v>0.3</v>
      </c>
      <c r="T1205" s="78" t="s">
        <v>13</v>
      </c>
      <c r="U1205" s="2">
        <v>0.5</v>
      </c>
      <c r="V1205" s="78" t="s">
        <v>13</v>
      </c>
      <c r="W1205" s="98"/>
      <c r="X1205" s="2">
        <v>0.4</v>
      </c>
      <c r="Y1205" s="78" t="s">
        <v>13</v>
      </c>
      <c r="Z1205" s="2">
        <v>0.6</v>
      </c>
      <c r="AA1205" s="78" t="s">
        <v>13</v>
      </c>
      <c r="AB1205" s="2">
        <v>1</v>
      </c>
      <c r="AC1205" s="78" t="s">
        <v>13</v>
      </c>
      <c r="AD1205" s="103"/>
      <c r="AE1205" s="5"/>
      <c r="AF1205" s="19"/>
      <c r="AG1205" s="30"/>
    </row>
    <row r="1206" spans="1:33">
      <c r="A1206" s="28"/>
      <c r="B1206" s="17"/>
      <c r="C1206" s="6"/>
      <c r="D1206" s="35" t="s">
        <v>14</v>
      </c>
      <c r="E1206" s="94"/>
      <c r="F1206" s="78">
        <v>9.6</v>
      </c>
      <c r="G1206" s="78" t="s">
        <v>35</v>
      </c>
      <c r="H1206" s="78">
        <v>8.1999999999999993</v>
      </c>
      <c r="I1206" s="78" t="s">
        <v>36</v>
      </c>
      <c r="J1206" s="78">
        <v>21.6</v>
      </c>
      <c r="K1206" s="78" t="s">
        <v>37</v>
      </c>
      <c r="L1206" s="122">
        <f>SUM(F1206:H1206:J1206)</f>
        <v>39.4</v>
      </c>
      <c r="M1206" s="78" t="s">
        <v>37</v>
      </c>
      <c r="N1206" s="98"/>
      <c r="O1206" s="78">
        <v>7.8</v>
      </c>
      <c r="P1206" s="78" t="s">
        <v>37</v>
      </c>
      <c r="Q1206" s="78">
        <v>7.4</v>
      </c>
      <c r="R1206" s="78" t="s">
        <v>37</v>
      </c>
      <c r="S1206" s="54">
        <v>24.9</v>
      </c>
      <c r="T1206" s="78" t="str">
        <f>IF(S1206&gt;=27.3,"A1",IF(S1206&gt;=24.3,"A2", IF(S1206&gt;=21.3,"B1",IF(S1206&gt;=18.3,"B2", IF(S1206&gt;=15.3,"C1",IF(S1206&gt;=12.3,"C2",IF(S1206&gt;=9.9,"D",IF(S1206&gt;=6.3,"E1",IF(S1206&gt;=6.2,"E2")))))))))</f>
        <v>A2</v>
      </c>
      <c r="U1206" s="78">
        <f>O1206+Q1206+S1206</f>
        <v>40.099999999999994</v>
      </c>
      <c r="V1206" s="78" t="str">
        <f>IF(U1206&gt;=45.5,"A1",IF(U1206&gt;=40.5,"A2", IF(U1206&gt;=35.5,"B1",IF(U1206&gt;=30.5,"B2", IF(U1206&gt;=25.5,"C1",IF(U1206&gt;=20.5,"C2",IF(U1206&gt;=16.5,"D",IF(U1206&gt;=10.5,"E1",IF(U1206&gt;=10.4,"E2")))))))))</f>
        <v>B1</v>
      </c>
      <c r="W1206" s="98"/>
      <c r="X1206" s="78">
        <f t="shared" ref="X1206:X1213" si="323">SUM(F1206,H1206,O1206,Q1206)</f>
        <v>33</v>
      </c>
      <c r="Y1206" s="78" t="str">
        <f>IF(X1206&gt;=36.4,"A1",IF(X1206&gt;=32.4,"A2", IF(X1206&gt;=28.4,"B1",IF(X1206&gt;=24.4,"B2", IF(X1206&gt;=20.4,"C1",IF(X1206&gt;=16.4,"C2",IF(X1206&gt;=13.2,"D",IF(X1206&gt;=8.4,"E1",IF(X1206&gt;=8.3,"E2")))))))))</f>
        <v>A2</v>
      </c>
      <c r="Z1206" s="78">
        <f>J1206+S1206</f>
        <v>46.5</v>
      </c>
      <c r="AA1206" s="78" t="str">
        <f>IF(Z1206&gt;=54.5,"A1",IF(Z1206&gt;=48.5,"A2", IF(Z1206&gt;=42.5,"B1",IF(Z1206&gt;=36.5,"B2", IF(Z1206&gt;=30.5,"C1",IF(Z1206&gt;=24.5,"C2",IF(Z1206&gt;=19.8,"D",IF(Z1206&gt;=12.6,"E1",IF(Z1206&gt;=12.5,"E2")))))))))</f>
        <v>B1</v>
      </c>
      <c r="AB1206" s="57">
        <f>L1206+U1206</f>
        <v>79.5</v>
      </c>
      <c r="AC1206" s="78" t="str">
        <f>IF(AB1206&gt;=91,"A1",IF(AB1206&gt;=81,"A2", IF(AB1206&gt;=71,"B1",IF(AB1206&gt;=61,"B2", IF(AB1206&gt;=51,"C1",IF(AB1206&gt;=41,"C2",IF(AB1206&gt;=33,"D",IF(AB1206&gt;=21,"E1",IF(AB1206&gt;=20,"E2")))))))))</f>
        <v>B1</v>
      </c>
      <c r="AD1206" s="124">
        <v>8</v>
      </c>
      <c r="AE1206" s="5"/>
      <c r="AF1206" s="19"/>
      <c r="AG1206" s="30"/>
    </row>
    <row r="1207" spans="1:33">
      <c r="A1207" s="28"/>
      <c r="B1207" s="17"/>
      <c r="C1207" s="6"/>
      <c r="D1207" s="35" t="s">
        <v>15</v>
      </c>
      <c r="E1207" s="94"/>
      <c r="F1207" s="78">
        <v>10</v>
      </c>
      <c r="G1207" s="78" t="s">
        <v>35</v>
      </c>
      <c r="H1207" s="78">
        <v>8.6</v>
      </c>
      <c r="I1207" s="78" t="s">
        <v>36</v>
      </c>
      <c r="J1207" s="78">
        <v>28.5</v>
      </c>
      <c r="K1207" s="78" t="s">
        <v>35</v>
      </c>
      <c r="L1207" s="122">
        <f>SUM(F1207:H1207:J1207)</f>
        <v>47.1</v>
      </c>
      <c r="M1207" s="78" t="s">
        <v>35</v>
      </c>
      <c r="N1207" s="98"/>
      <c r="O1207" s="78">
        <v>9.5</v>
      </c>
      <c r="P1207" s="78" t="s">
        <v>35</v>
      </c>
      <c r="Q1207" s="78">
        <v>8.8000000000000007</v>
      </c>
      <c r="R1207" s="78" t="s">
        <v>36</v>
      </c>
      <c r="S1207" s="54">
        <v>27.9</v>
      </c>
      <c r="T1207" s="78" t="str">
        <f t="shared" ref="T1207:T1213" si="324">IF(S1207&gt;=27.3,"A1",IF(S1207&gt;=24.3,"A2", IF(S1207&gt;=21.3,"B1",IF(S1207&gt;=18.3,"B2", IF(S1207&gt;=15.3,"C1",IF(S1207&gt;=12.3,"C2",IF(S1207&gt;=9.9,"D",IF(S1207&gt;=6.3,"E1",IF(S1207&gt;=6.2,"E2")))))))))</f>
        <v>A1</v>
      </c>
      <c r="U1207" s="78">
        <f t="shared" ref="U1207:U1213" si="325">O1207+Q1207+S1207</f>
        <v>46.2</v>
      </c>
      <c r="V1207" s="78" t="str">
        <f t="shared" ref="V1207:V1213" si="326">IF(U1207&gt;=45.5,"A1",IF(U1207&gt;=40.5,"A2", IF(U1207&gt;=35.5,"B1",IF(U1207&gt;=30.5,"B2", IF(U1207&gt;=25.5,"C1",IF(U1207&gt;=20.5,"C2",IF(U1207&gt;=16.5,"D",IF(U1207&gt;=10.5,"E1",IF(U1207&gt;=10.4,"E2")))))))))</f>
        <v>A1</v>
      </c>
      <c r="W1207" s="98"/>
      <c r="X1207" s="78">
        <f t="shared" si="323"/>
        <v>36.900000000000006</v>
      </c>
      <c r="Y1207" s="78" t="str">
        <f t="shared" ref="Y1207:Y1213" si="327">IF(X1207&gt;=36.4,"A1",IF(X1207&gt;=32.4,"A2", IF(X1207&gt;=28.4,"B1",IF(X1207&gt;=24.4,"B2", IF(X1207&gt;=20.4,"C1",IF(X1207&gt;=16.4,"C2",IF(X1207&gt;=13.2,"D",IF(X1207&gt;=8.4,"E1",IF(X1207&gt;=8.3,"E2")))))))))</f>
        <v>A1</v>
      </c>
      <c r="Z1207" s="78">
        <f t="shared" ref="Z1207:Z1213" si="328">J1207+S1207</f>
        <v>56.4</v>
      </c>
      <c r="AA1207" s="78" t="str">
        <f t="shared" ref="AA1207:AA1213" si="329">IF(Z1207&gt;=54.5,"A1",IF(Z1207&gt;=48.5,"A2", IF(Z1207&gt;=42.5,"B1",IF(Z1207&gt;=36.5,"B2", IF(Z1207&gt;=30.5,"C1",IF(Z1207&gt;=24.5,"C2",IF(Z1207&gt;=19.8,"D",IF(Z1207&gt;=12.6,"E1",IF(Z1207&gt;=12.5,"E2")))))))))</f>
        <v>A1</v>
      </c>
      <c r="AB1207" s="57">
        <f t="shared" ref="AB1207:AB1213" si="330">L1207+U1207</f>
        <v>93.300000000000011</v>
      </c>
      <c r="AC1207" s="78" t="str">
        <f t="shared" ref="AC1207:AC1213" si="331">IF(AB1207&gt;=91,"A1",IF(AB1207&gt;=81,"A2", IF(AB1207&gt;=71,"B1",IF(AB1207&gt;=61,"B2", IF(AB1207&gt;=51,"C1",IF(AB1207&gt;=41,"C2",IF(AB1207&gt;=33,"D",IF(AB1207&gt;=21,"E1",IF(AB1207&gt;=20,"E2")))))))))</f>
        <v>A1</v>
      </c>
      <c r="AD1207" s="124">
        <v>10</v>
      </c>
      <c r="AE1207" s="5"/>
      <c r="AF1207" s="19"/>
      <c r="AG1207" s="30"/>
    </row>
    <row r="1208" spans="1:33">
      <c r="A1208" s="28"/>
      <c r="B1208" s="17"/>
      <c r="C1208" s="6"/>
      <c r="D1208" s="35" t="s">
        <v>16</v>
      </c>
      <c r="E1208" s="94"/>
      <c r="F1208" s="78">
        <v>10</v>
      </c>
      <c r="G1208" s="78" t="s">
        <v>35</v>
      </c>
      <c r="H1208" s="78">
        <v>8.4</v>
      </c>
      <c r="I1208" s="78" t="s">
        <v>36</v>
      </c>
      <c r="J1208" s="78">
        <v>29.1</v>
      </c>
      <c r="K1208" s="78" t="s">
        <v>35</v>
      </c>
      <c r="L1208" s="122">
        <f>SUM(F1208:H1208:J1208)</f>
        <v>47.5</v>
      </c>
      <c r="M1208" s="78" t="s">
        <v>35</v>
      </c>
      <c r="N1208" s="98"/>
      <c r="O1208" s="78">
        <v>9.4</v>
      </c>
      <c r="P1208" s="78" t="s">
        <v>35</v>
      </c>
      <c r="Q1208" s="78">
        <v>10</v>
      </c>
      <c r="R1208" s="78" t="s">
        <v>35</v>
      </c>
      <c r="S1208" s="54">
        <v>27</v>
      </c>
      <c r="T1208" s="78" t="str">
        <f t="shared" si="324"/>
        <v>A2</v>
      </c>
      <c r="U1208" s="78">
        <f t="shared" si="325"/>
        <v>46.4</v>
      </c>
      <c r="V1208" s="78" t="str">
        <f t="shared" si="326"/>
        <v>A1</v>
      </c>
      <c r="W1208" s="98"/>
      <c r="X1208" s="78">
        <f t="shared" si="323"/>
        <v>37.799999999999997</v>
      </c>
      <c r="Y1208" s="78" t="str">
        <f t="shared" si="327"/>
        <v>A1</v>
      </c>
      <c r="Z1208" s="78">
        <f t="shared" si="328"/>
        <v>56.1</v>
      </c>
      <c r="AA1208" s="78" t="str">
        <f t="shared" si="329"/>
        <v>A1</v>
      </c>
      <c r="AB1208" s="57">
        <f t="shared" si="330"/>
        <v>93.9</v>
      </c>
      <c r="AC1208" s="78" t="str">
        <f t="shared" si="331"/>
        <v>A1</v>
      </c>
      <c r="AD1208" s="124">
        <v>10</v>
      </c>
      <c r="AE1208" s="5"/>
      <c r="AF1208" s="19"/>
      <c r="AG1208" s="30"/>
    </row>
    <row r="1209" spans="1:33">
      <c r="A1209" s="28"/>
      <c r="B1209" s="17"/>
      <c r="C1209" s="6"/>
      <c r="D1209" s="35" t="s">
        <v>45</v>
      </c>
      <c r="E1209" s="94"/>
      <c r="F1209" s="78">
        <v>9.8000000000000007</v>
      </c>
      <c r="G1209" s="78" t="s">
        <v>35</v>
      </c>
      <c r="H1209" s="78">
        <v>8</v>
      </c>
      <c r="I1209" s="78" t="s">
        <v>37</v>
      </c>
      <c r="J1209" s="78">
        <v>16.5</v>
      </c>
      <c r="K1209" s="78" t="s">
        <v>39</v>
      </c>
      <c r="L1209" s="122">
        <f>SUM(F1209:H1209:J1209)</f>
        <v>34.299999999999997</v>
      </c>
      <c r="M1209" s="78" t="s">
        <v>38</v>
      </c>
      <c r="N1209" s="98"/>
      <c r="O1209" s="78">
        <v>8.1999999999999993</v>
      </c>
      <c r="P1209" s="78" t="s">
        <v>36</v>
      </c>
      <c r="Q1209" s="78">
        <v>8.6</v>
      </c>
      <c r="R1209" s="78" t="s">
        <v>36</v>
      </c>
      <c r="S1209" s="54">
        <v>25.2</v>
      </c>
      <c r="T1209" s="78" t="str">
        <f t="shared" si="324"/>
        <v>A2</v>
      </c>
      <c r="U1209" s="78">
        <f t="shared" si="325"/>
        <v>42</v>
      </c>
      <c r="V1209" s="78" t="str">
        <f t="shared" si="326"/>
        <v>A2</v>
      </c>
      <c r="W1209" s="98"/>
      <c r="X1209" s="78">
        <f t="shared" si="323"/>
        <v>34.6</v>
      </c>
      <c r="Y1209" s="78" t="str">
        <f t="shared" si="327"/>
        <v>A2</v>
      </c>
      <c r="Z1209" s="78">
        <f t="shared" si="328"/>
        <v>41.7</v>
      </c>
      <c r="AA1209" s="78" t="str">
        <f t="shared" si="329"/>
        <v>B2</v>
      </c>
      <c r="AB1209" s="57">
        <f t="shared" si="330"/>
        <v>76.3</v>
      </c>
      <c r="AC1209" s="78" t="str">
        <f t="shared" si="331"/>
        <v>B1</v>
      </c>
      <c r="AD1209" s="124">
        <v>8</v>
      </c>
      <c r="AE1209" s="5"/>
      <c r="AF1209" s="19"/>
      <c r="AG1209" s="30"/>
    </row>
    <row r="1210" spans="1:33">
      <c r="A1210" s="28"/>
      <c r="B1210" s="17"/>
      <c r="C1210" s="6"/>
      <c r="D1210" s="35" t="s">
        <v>33</v>
      </c>
      <c r="E1210" s="94"/>
      <c r="F1210" s="78"/>
      <c r="G1210" s="78"/>
      <c r="H1210" s="78"/>
      <c r="I1210" s="78"/>
      <c r="J1210" s="78">
        <v>27</v>
      </c>
      <c r="K1210" s="78" t="s">
        <v>36</v>
      </c>
      <c r="L1210" s="122">
        <f>SUM(F1210:H1210:J1210)</f>
        <v>27</v>
      </c>
      <c r="M1210" s="78"/>
      <c r="N1210" s="98"/>
      <c r="O1210" s="78"/>
      <c r="P1210" s="78"/>
      <c r="Q1210" s="78"/>
      <c r="R1210" s="78"/>
      <c r="S1210" s="54">
        <v>28.2</v>
      </c>
      <c r="T1210" s="78" t="str">
        <f t="shared" si="324"/>
        <v>A1</v>
      </c>
      <c r="U1210" s="78">
        <f t="shared" si="325"/>
        <v>28.2</v>
      </c>
      <c r="V1210" s="78" t="str">
        <f t="shared" si="326"/>
        <v>C1</v>
      </c>
      <c r="W1210" s="98"/>
      <c r="X1210" s="78">
        <f t="shared" si="323"/>
        <v>0</v>
      </c>
      <c r="Y1210" s="78" t="b">
        <f t="shared" si="327"/>
        <v>0</v>
      </c>
      <c r="Z1210" s="78">
        <f t="shared" si="328"/>
        <v>55.2</v>
      </c>
      <c r="AA1210" s="78" t="str">
        <f t="shared" si="329"/>
        <v>A1</v>
      </c>
      <c r="AB1210" s="57">
        <f t="shared" si="330"/>
        <v>55.2</v>
      </c>
      <c r="AC1210" s="78" t="str">
        <f t="shared" si="331"/>
        <v>C1</v>
      </c>
      <c r="AD1210" s="124"/>
      <c r="AE1210" s="5"/>
      <c r="AF1210" s="19"/>
      <c r="AG1210" s="30"/>
    </row>
    <row r="1211" spans="1:33">
      <c r="A1211" s="28"/>
      <c r="B1211" s="17"/>
      <c r="C1211" s="6"/>
      <c r="D1211" s="35" t="s">
        <v>18</v>
      </c>
      <c r="E1211" s="94"/>
      <c r="F1211" s="78">
        <v>8.6</v>
      </c>
      <c r="G1211" s="78" t="s">
        <v>36</v>
      </c>
      <c r="H1211" s="78">
        <v>9</v>
      </c>
      <c r="I1211" s="78" t="s">
        <v>36</v>
      </c>
      <c r="J1211" s="78">
        <v>26.4</v>
      </c>
      <c r="K1211" s="78" t="s">
        <v>36</v>
      </c>
      <c r="L1211" s="122">
        <f>SUM(F1211:H1211:J1211)</f>
        <v>44</v>
      </c>
      <c r="M1211" s="78" t="s">
        <v>36</v>
      </c>
      <c r="N1211" s="98"/>
      <c r="O1211" s="123">
        <v>8.8000000000000007</v>
      </c>
      <c r="P1211" s="123" t="s">
        <v>36</v>
      </c>
      <c r="Q1211" s="123">
        <v>8</v>
      </c>
      <c r="R1211" s="123" t="s">
        <v>37</v>
      </c>
      <c r="S1211" s="54">
        <v>25.2</v>
      </c>
      <c r="T1211" s="78" t="str">
        <f t="shared" si="324"/>
        <v>A2</v>
      </c>
      <c r="U1211" s="78">
        <f t="shared" si="325"/>
        <v>42</v>
      </c>
      <c r="V1211" s="78" t="str">
        <f t="shared" si="326"/>
        <v>A2</v>
      </c>
      <c r="W1211" s="98"/>
      <c r="X1211" s="78">
        <f t="shared" si="323"/>
        <v>34.400000000000006</v>
      </c>
      <c r="Y1211" s="78" t="str">
        <f t="shared" si="327"/>
        <v>A2</v>
      </c>
      <c r="Z1211" s="78">
        <f t="shared" si="328"/>
        <v>51.599999999999994</v>
      </c>
      <c r="AA1211" s="78" t="str">
        <f t="shared" si="329"/>
        <v>A2</v>
      </c>
      <c r="AB1211" s="57">
        <f t="shared" si="330"/>
        <v>86</v>
      </c>
      <c r="AC1211" s="78" t="str">
        <f t="shared" si="331"/>
        <v>A2</v>
      </c>
      <c r="AD1211" s="124">
        <v>9</v>
      </c>
      <c r="AE1211" s="5"/>
      <c r="AF1211" s="19"/>
      <c r="AG1211" s="30"/>
    </row>
    <row r="1212" spans="1:33">
      <c r="A1212" s="28"/>
      <c r="B1212" s="17"/>
      <c r="C1212" s="6"/>
      <c r="D1212" s="35" t="s">
        <v>19</v>
      </c>
      <c r="E1212" s="94"/>
      <c r="F1212" s="78"/>
      <c r="G1212" s="78"/>
      <c r="H1212" s="78"/>
      <c r="I1212" s="78"/>
      <c r="J1212" s="78">
        <v>18.600000000000001</v>
      </c>
      <c r="K1212" s="78" t="s">
        <v>38</v>
      </c>
      <c r="L1212" s="122">
        <f>SUM(F1212:H1212:J1212)</f>
        <v>18.600000000000001</v>
      </c>
      <c r="M1212" s="78"/>
      <c r="N1212" s="98"/>
      <c r="O1212" s="1"/>
      <c r="P1212" s="1"/>
      <c r="Q1212" s="1"/>
      <c r="R1212" s="1"/>
      <c r="S1212" s="54">
        <v>20.399999999999999</v>
      </c>
      <c r="T1212" s="78" t="str">
        <f t="shared" si="324"/>
        <v>B2</v>
      </c>
      <c r="U1212" s="78">
        <f t="shared" si="325"/>
        <v>20.399999999999999</v>
      </c>
      <c r="V1212" s="78" t="str">
        <f t="shared" si="326"/>
        <v>D</v>
      </c>
      <c r="W1212" s="98"/>
      <c r="X1212" s="78">
        <f t="shared" si="323"/>
        <v>0</v>
      </c>
      <c r="Y1212" s="78" t="b">
        <f t="shared" si="327"/>
        <v>0</v>
      </c>
      <c r="Z1212" s="78">
        <f t="shared" si="328"/>
        <v>39</v>
      </c>
      <c r="AA1212" s="78" t="str">
        <f t="shared" si="329"/>
        <v>B2</v>
      </c>
      <c r="AB1212" s="57">
        <f t="shared" si="330"/>
        <v>39</v>
      </c>
      <c r="AC1212" s="78" t="str">
        <f t="shared" si="331"/>
        <v>D</v>
      </c>
      <c r="AD1212" s="124"/>
      <c r="AE1212" s="5"/>
      <c r="AF1212" s="19"/>
      <c r="AG1212" s="30"/>
    </row>
    <row r="1213" spans="1:33">
      <c r="A1213" s="28"/>
      <c r="B1213" s="17"/>
      <c r="C1213" s="6"/>
      <c r="D1213" s="35" t="s">
        <v>117</v>
      </c>
      <c r="E1213" s="94"/>
      <c r="F1213" s="78"/>
      <c r="G1213" s="78"/>
      <c r="H1213" s="78"/>
      <c r="I1213" s="78"/>
      <c r="J1213" s="78">
        <v>16.2</v>
      </c>
      <c r="K1213" s="78" t="s">
        <v>39</v>
      </c>
      <c r="L1213" s="122">
        <f>SUM(F1213:H1213:J1213)</f>
        <v>16.2</v>
      </c>
      <c r="M1213" s="78"/>
      <c r="N1213" s="98"/>
      <c r="O1213" s="1"/>
      <c r="P1213" s="1"/>
      <c r="Q1213" s="1"/>
      <c r="R1213" s="1"/>
      <c r="S1213" s="54">
        <v>25.2</v>
      </c>
      <c r="T1213" s="78" t="str">
        <f t="shared" si="324"/>
        <v>A2</v>
      </c>
      <c r="U1213" s="78">
        <f t="shared" si="325"/>
        <v>25.2</v>
      </c>
      <c r="V1213" s="78" t="str">
        <f t="shared" si="326"/>
        <v>C2</v>
      </c>
      <c r="W1213" s="98"/>
      <c r="X1213" s="78">
        <f t="shared" si="323"/>
        <v>0</v>
      </c>
      <c r="Y1213" s="78" t="b">
        <f t="shared" si="327"/>
        <v>0</v>
      </c>
      <c r="Z1213" s="78">
        <f t="shared" si="328"/>
        <v>41.4</v>
      </c>
      <c r="AA1213" s="78" t="str">
        <f t="shared" si="329"/>
        <v>B2</v>
      </c>
      <c r="AB1213" s="57">
        <f t="shared" si="330"/>
        <v>41.4</v>
      </c>
      <c r="AC1213" s="78" t="str">
        <f t="shared" si="331"/>
        <v>C2</v>
      </c>
      <c r="AD1213" s="124"/>
      <c r="AE1213" s="5"/>
      <c r="AF1213" s="19"/>
      <c r="AG1213" s="30"/>
    </row>
    <row r="1214" spans="1:33">
      <c r="A1214" s="28"/>
      <c r="B1214" s="17"/>
      <c r="C1214" s="6"/>
      <c r="D1214" s="35"/>
      <c r="E1214" s="94"/>
      <c r="F1214" s="78"/>
      <c r="G1214" s="78"/>
      <c r="H1214" s="78"/>
      <c r="I1214" s="78"/>
      <c r="J1214" s="78"/>
      <c r="K1214" s="78"/>
      <c r="L1214" s="78"/>
      <c r="M1214" s="78"/>
      <c r="N1214" s="98"/>
      <c r="O1214" s="1"/>
      <c r="P1214" s="1"/>
      <c r="Q1214" s="1"/>
      <c r="R1214" s="1"/>
      <c r="S1214" s="54"/>
      <c r="T1214" s="1"/>
      <c r="U1214" s="1"/>
      <c r="V1214" s="1"/>
      <c r="W1214" s="98"/>
      <c r="X1214" s="1"/>
      <c r="Y1214" s="1"/>
      <c r="Z1214" s="1"/>
      <c r="AA1214" s="1"/>
      <c r="AB1214" s="1"/>
      <c r="AC1214" s="1"/>
      <c r="AD1214" s="124"/>
      <c r="AE1214" s="5"/>
      <c r="AF1214" s="19"/>
      <c r="AG1214" s="30"/>
    </row>
    <row r="1215" spans="1:33">
      <c r="A1215" s="28"/>
      <c r="B1215" s="17"/>
      <c r="C1215" s="6"/>
      <c r="D1215" s="104" t="s">
        <v>20</v>
      </c>
      <c r="E1215" s="94"/>
      <c r="F1215" s="110"/>
      <c r="G1215" s="110"/>
      <c r="H1215" s="110"/>
      <c r="I1215" s="110"/>
      <c r="J1215" s="110"/>
      <c r="K1215" s="110"/>
      <c r="L1215" s="110"/>
      <c r="M1215" s="110"/>
      <c r="N1215" s="98"/>
      <c r="O1215" s="110"/>
      <c r="P1215" s="110"/>
      <c r="Q1215" s="110"/>
      <c r="R1215" s="110"/>
      <c r="S1215" s="110"/>
      <c r="T1215" s="110"/>
      <c r="U1215" s="110"/>
      <c r="V1215" s="110"/>
      <c r="W1215" s="98"/>
      <c r="X1215" s="110"/>
      <c r="Y1215" s="110"/>
      <c r="Z1215" s="110"/>
      <c r="AA1215" s="110"/>
      <c r="AB1215" s="110"/>
      <c r="AC1215" s="110"/>
      <c r="AD1215" s="116"/>
      <c r="AE1215" s="5"/>
      <c r="AF1215" s="19"/>
      <c r="AG1215" s="30"/>
    </row>
    <row r="1216" spans="1:33" ht="15.75" thickBot="1">
      <c r="A1216" s="28"/>
      <c r="B1216" s="17"/>
      <c r="C1216" s="6"/>
      <c r="D1216" s="105"/>
      <c r="E1216" s="95"/>
      <c r="F1216" s="111"/>
      <c r="G1216" s="111"/>
      <c r="H1216" s="111"/>
      <c r="I1216" s="111"/>
      <c r="J1216" s="111"/>
      <c r="K1216" s="111"/>
      <c r="L1216" s="111"/>
      <c r="M1216" s="111"/>
      <c r="N1216" s="99"/>
      <c r="O1216" s="111"/>
      <c r="P1216" s="111"/>
      <c r="Q1216" s="111"/>
      <c r="R1216" s="111"/>
      <c r="S1216" s="111"/>
      <c r="T1216" s="111"/>
      <c r="U1216" s="111"/>
      <c r="V1216" s="111"/>
      <c r="W1216" s="99"/>
      <c r="X1216" s="111"/>
      <c r="Y1216" s="111"/>
      <c r="Z1216" s="111"/>
      <c r="AA1216" s="111"/>
      <c r="AB1216" s="111"/>
      <c r="AC1216" s="111"/>
      <c r="AD1216" s="117"/>
      <c r="AE1216" s="5"/>
      <c r="AF1216" s="19"/>
      <c r="AG1216" s="30"/>
    </row>
    <row r="1217" spans="1:33" ht="15.75" thickBot="1">
      <c r="A1217" s="28"/>
      <c r="B1217" s="17"/>
      <c r="C1217" s="7"/>
      <c r="D1217" s="8"/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8"/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  <c r="AA1217" s="8"/>
      <c r="AB1217" s="8"/>
      <c r="AC1217" s="8"/>
      <c r="AD1217" s="8"/>
      <c r="AE1217" s="12"/>
      <c r="AF1217" s="19"/>
      <c r="AG1217" s="30"/>
    </row>
    <row r="1218" spans="1:33">
      <c r="A1218" s="28"/>
      <c r="B1218" s="17"/>
      <c r="C1218" s="18"/>
      <c r="D1218" s="18"/>
      <c r="E1218" s="18"/>
      <c r="F1218" s="18"/>
      <c r="G1218" s="18"/>
      <c r="H1218" s="18"/>
      <c r="I1218" s="18"/>
      <c r="J1218" s="18"/>
      <c r="K1218" s="18"/>
      <c r="L1218" s="18"/>
      <c r="M1218" s="18"/>
      <c r="N1218" s="18"/>
      <c r="O1218" s="18"/>
      <c r="P1218" s="18"/>
      <c r="Q1218" s="18"/>
      <c r="R1218" s="18"/>
      <c r="S1218" s="18"/>
      <c r="T1218" s="18"/>
      <c r="U1218" s="18"/>
      <c r="V1218" s="18"/>
      <c r="W1218" s="18"/>
      <c r="X1218" s="18"/>
      <c r="Y1218" s="18"/>
      <c r="Z1218" s="18"/>
      <c r="AA1218" s="18"/>
      <c r="AB1218" s="18"/>
      <c r="AC1218" s="18"/>
      <c r="AD1218" s="18"/>
      <c r="AE1218" s="18"/>
      <c r="AF1218" s="19"/>
      <c r="AG1218" s="30"/>
    </row>
    <row r="1219" spans="1:33">
      <c r="A1219" s="28"/>
      <c r="B1219" s="17"/>
      <c r="C1219" s="18"/>
      <c r="D1219" s="18"/>
      <c r="E1219" s="18"/>
      <c r="F1219" s="18"/>
      <c r="G1219" s="18"/>
      <c r="H1219" s="18"/>
      <c r="I1219" s="18"/>
      <c r="J1219" s="18"/>
      <c r="K1219" s="18"/>
      <c r="L1219" s="18"/>
      <c r="M1219" s="18"/>
      <c r="N1219" s="18"/>
      <c r="O1219" s="18"/>
      <c r="P1219" s="18"/>
      <c r="Q1219" s="18"/>
      <c r="R1219" s="18"/>
      <c r="S1219" s="18"/>
      <c r="T1219" s="18"/>
      <c r="U1219" s="18"/>
      <c r="V1219" s="18"/>
      <c r="W1219" s="18"/>
      <c r="X1219" s="18"/>
      <c r="Y1219" s="18"/>
      <c r="Z1219" s="18"/>
      <c r="AA1219" s="18"/>
      <c r="AB1219" s="18"/>
      <c r="AC1219" s="18"/>
      <c r="AD1219" s="18"/>
      <c r="AE1219" s="18"/>
      <c r="AF1219" s="19"/>
      <c r="AG1219" s="30"/>
    </row>
    <row r="1220" spans="1:33">
      <c r="A1220" s="28"/>
      <c r="B1220" s="17"/>
      <c r="C1220" s="18"/>
      <c r="D1220" s="18"/>
      <c r="E1220" s="18"/>
      <c r="F1220" s="18"/>
      <c r="G1220" s="18"/>
      <c r="H1220" s="18"/>
      <c r="I1220" s="18"/>
      <c r="J1220" s="18"/>
      <c r="K1220" s="18"/>
      <c r="L1220" s="18"/>
      <c r="M1220" s="18"/>
      <c r="N1220" s="18"/>
      <c r="O1220" s="18"/>
      <c r="P1220" s="18"/>
      <c r="Q1220" s="18"/>
      <c r="R1220" s="79" t="s">
        <v>30</v>
      </c>
      <c r="S1220" s="79"/>
      <c r="T1220" s="79"/>
      <c r="U1220" s="79"/>
      <c r="V1220" s="79"/>
      <c r="W1220" s="18"/>
      <c r="X1220" s="18"/>
      <c r="Y1220" s="18"/>
      <c r="Z1220" s="18"/>
      <c r="AA1220" s="79" t="s">
        <v>31</v>
      </c>
      <c r="AB1220" s="79"/>
      <c r="AC1220" s="79"/>
      <c r="AD1220" s="79"/>
      <c r="AE1220" s="18"/>
      <c r="AF1220" s="19"/>
      <c r="AG1220" s="30"/>
    </row>
    <row r="1221" spans="1:33">
      <c r="A1221" s="28"/>
      <c r="B1221" s="17"/>
      <c r="C1221" s="18"/>
      <c r="D1221" s="82" t="s">
        <v>26</v>
      </c>
      <c r="E1221" s="82"/>
      <c r="F1221" s="82"/>
      <c r="G1221" s="82"/>
      <c r="H1221" s="18"/>
      <c r="I1221" s="82" t="s">
        <v>26</v>
      </c>
      <c r="J1221" s="82"/>
      <c r="K1221" s="82"/>
      <c r="L1221" s="82"/>
      <c r="M1221" s="82"/>
      <c r="N1221" s="18"/>
      <c r="O1221" s="18"/>
      <c r="P1221" s="18"/>
      <c r="Q1221" s="18"/>
      <c r="R1221" s="82" t="s">
        <v>27</v>
      </c>
      <c r="S1221" s="82"/>
      <c r="T1221" s="82"/>
      <c r="U1221" s="82"/>
      <c r="V1221" s="82"/>
      <c r="W1221" s="18"/>
      <c r="X1221" s="18"/>
      <c r="Y1221" s="18"/>
      <c r="Z1221" s="83" t="s">
        <v>27</v>
      </c>
      <c r="AA1221" s="83"/>
      <c r="AB1221" s="83"/>
      <c r="AC1221" s="83"/>
      <c r="AD1221" s="18"/>
      <c r="AE1221" s="18"/>
      <c r="AF1221" s="19"/>
      <c r="AG1221" s="30"/>
    </row>
    <row r="1222" spans="1:33">
      <c r="A1222" s="28"/>
      <c r="B1222" s="17"/>
      <c r="C1222" s="18"/>
      <c r="D1222" s="18"/>
      <c r="E1222" s="18"/>
      <c r="F1222" s="18"/>
      <c r="G1222" s="18"/>
      <c r="H1222" s="18"/>
      <c r="I1222" s="18"/>
      <c r="J1222" s="18"/>
      <c r="K1222" s="18"/>
      <c r="L1222" s="18"/>
      <c r="M1222" s="18"/>
      <c r="N1222" s="18"/>
      <c r="O1222" s="18"/>
      <c r="P1222" s="18"/>
      <c r="Q1222" s="18"/>
      <c r="R1222" s="18"/>
      <c r="S1222" s="18"/>
      <c r="T1222" s="18"/>
      <c r="U1222" s="18"/>
      <c r="V1222" s="18"/>
      <c r="W1222" s="18"/>
      <c r="X1222" s="18"/>
      <c r="Y1222" s="18"/>
      <c r="Z1222" s="18"/>
      <c r="AA1222" s="18"/>
      <c r="AB1222" s="18"/>
      <c r="AC1222" s="18"/>
      <c r="AD1222" s="18"/>
      <c r="AE1222" s="18"/>
      <c r="AF1222" s="19"/>
      <c r="AG1222" s="30"/>
    </row>
    <row r="1223" spans="1:33">
      <c r="A1223" s="28"/>
      <c r="B1223" s="17"/>
      <c r="C1223" s="18"/>
      <c r="D1223" s="22" t="s">
        <v>29</v>
      </c>
      <c r="E1223" s="22"/>
      <c r="F1223" s="22"/>
      <c r="G1223" s="22"/>
      <c r="H1223" s="22"/>
      <c r="I1223" s="80" t="s">
        <v>24</v>
      </c>
      <c r="J1223" s="80"/>
      <c r="K1223" s="80"/>
      <c r="L1223" s="80"/>
      <c r="M1223" s="80"/>
      <c r="N1223" s="80"/>
      <c r="O1223" s="80"/>
      <c r="P1223" s="22"/>
      <c r="Q1223" s="22"/>
      <c r="R1223" s="79" t="s">
        <v>23</v>
      </c>
      <c r="S1223" s="79"/>
      <c r="T1223" s="79"/>
      <c r="U1223" s="79"/>
      <c r="V1223" s="79"/>
      <c r="W1223" s="79"/>
      <c r="X1223" s="22"/>
      <c r="Y1223" s="79" t="s">
        <v>25</v>
      </c>
      <c r="Z1223" s="79"/>
      <c r="AA1223" s="79"/>
      <c r="AB1223" s="79"/>
      <c r="AC1223" s="79"/>
      <c r="AD1223" s="79"/>
      <c r="AE1223" s="18"/>
      <c r="AF1223" s="19"/>
      <c r="AG1223" s="30"/>
    </row>
    <row r="1224" spans="1:33" ht="15.75" thickBot="1">
      <c r="A1224" s="28"/>
      <c r="B1224" s="23"/>
      <c r="C1224" s="24"/>
      <c r="D1224" s="24"/>
      <c r="E1224" s="24"/>
      <c r="F1224" s="24"/>
      <c r="G1224" s="24"/>
      <c r="H1224" s="24"/>
      <c r="I1224" s="24"/>
      <c r="J1224" s="24"/>
      <c r="K1224" s="24"/>
      <c r="L1224" s="24"/>
      <c r="M1224" s="24"/>
      <c r="N1224" s="24"/>
      <c r="O1224" s="24"/>
      <c r="P1224" s="24"/>
      <c r="Q1224" s="24"/>
      <c r="R1224" s="24"/>
      <c r="S1224" s="24"/>
      <c r="T1224" s="24"/>
      <c r="U1224" s="24"/>
      <c r="V1224" s="24"/>
      <c r="W1224" s="24"/>
      <c r="X1224" s="24"/>
      <c r="Y1224" s="24"/>
      <c r="Z1224" s="24"/>
      <c r="AA1224" s="24"/>
      <c r="AB1224" s="24"/>
      <c r="AC1224" s="24"/>
      <c r="AD1224" s="24"/>
      <c r="AE1224" s="24"/>
      <c r="AF1224" s="25"/>
      <c r="AG1224" s="30"/>
    </row>
    <row r="1225" spans="1:33" ht="15.75" thickBot="1">
      <c r="A1225" s="84"/>
      <c r="B1225" s="85"/>
      <c r="C1225" s="85"/>
      <c r="D1225" s="85"/>
      <c r="E1225" s="85"/>
      <c r="F1225" s="85"/>
      <c r="G1225" s="85"/>
      <c r="H1225" s="85"/>
      <c r="I1225" s="85"/>
      <c r="J1225" s="85"/>
      <c r="K1225" s="85"/>
      <c r="L1225" s="85"/>
      <c r="M1225" s="85"/>
      <c r="N1225" s="85"/>
      <c r="O1225" s="85"/>
      <c r="P1225" s="85"/>
      <c r="Q1225" s="85"/>
      <c r="R1225" s="85"/>
      <c r="S1225" s="85"/>
      <c r="T1225" s="85"/>
      <c r="U1225" s="85"/>
      <c r="V1225" s="85"/>
      <c r="W1225" s="85"/>
      <c r="X1225" s="85"/>
      <c r="Y1225" s="85"/>
      <c r="Z1225" s="85"/>
      <c r="AA1225" s="85"/>
      <c r="AB1225" s="85"/>
      <c r="AC1225" s="85"/>
      <c r="AD1225" s="85"/>
      <c r="AE1225" s="85"/>
      <c r="AF1225" s="85"/>
      <c r="AG1225" s="86"/>
    </row>
    <row r="1229" spans="1:33" ht="15.75" thickBot="1"/>
    <row r="1230" spans="1:33" ht="15.75" thickBot="1">
      <c r="A1230" s="27"/>
      <c r="B1230" s="26"/>
      <c r="C1230" s="26"/>
      <c r="D1230" s="26"/>
      <c r="E1230" s="26"/>
      <c r="F1230" s="26"/>
      <c r="G1230" s="26"/>
      <c r="H1230" s="26"/>
      <c r="I1230" s="26"/>
      <c r="J1230" s="26"/>
      <c r="K1230" s="26"/>
      <c r="L1230" s="26"/>
      <c r="M1230" s="26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26"/>
      <c r="AB1230" s="26"/>
      <c r="AC1230" s="26"/>
      <c r="AD1230" s="26"/>
      <c r="AE1230" s="26"/>
      <c r="AF1230" s="26"/>
      <c r="AG1230" s="29"/>
    </row>
    <row r="1231" spans="1:33" ht="24">
      <c r="A1231" s="28"/>
      <c r="B1231" s="14"/>
      <c r="C1231" s="15"/>
      <c r="D1231" s="87" t="s">
        <v>0</v>
      </c>
      <c r="E1231" s="87"/>
      <c r="F1231" s="87"/>
      <c r="G1231" s="87"/>
      <c r="H1231" s="87"/>
      <c r="I1231" s="87"/>
      <c r="J1231" s="87"/>
      <c r="K1231" s="87"/>
      <c r="L1231" s="87"/>
      <c r="M1231" s="87"/>
      <c r="N1231" s="87"/>
      <c r="O1231" s="87"/>
      <c r="P1231" s="87"/>
      <c r="Q1231" s="87"/>
      <c r="R1231" s="87"/>
      <c r="S1231" s="87"/>
      <c r="T1231" s="87"/>
      <c r="U1231" s="87"/>
      <c r="V1231" s="87"/>
      <c r="W1231" s="87"/>
      <c r="X1231" s="87"/>
      <c r="Y1231" s="87"/>
      <c r="Z1231" s="87"/>
      <c r="AA1231" s="87"/>
      <c r="AB1231" s="87"/>
      <c r="AC1231" s="87"/>
      <c r="AD1231" s="87"/>
      <c r="AE1231" s="15"/>
      <c r="AF1231" s="16"/>
      <c r="AG1231" s="30"/>
    </row>
    <row r="1232" spans="1:33" ht="22.5">
      <c r="A1232" s="28"/>
      <c r="B1232" s="17"/>
      <c r="C1232" s="18"/>
      <c r="D1232" s="88" t="s">
        <v>28</v>
      </c>
      <c r="E1232" s="88"/>
      <c r="F1232" s="88"/>
      <c r="G1232" s="88"/>
      <c r="H1232" s="88"/>
      <c r="I1232" s="88"/>
      <c r="J1232" s="88"/>
      <c r="K1232" s="88"/>
      <c r="L1232" s="88"/>
      <c r="M1232" s="88"/>
      <c r="N1232" s="88"/>
      <c r="O1232" s="88"/>
      <c r="P1232" s="88"/>
      <c r="Q1232" s="88"/>
      <c r="R1232" s="88"/>
      <c r="S1232" s="88"/>
      <c r="T1232" s="88"/>
      <c r="U1232" s="88"/>
      <c r="V1232" s="88"/>
      <c r="W1232" s="88"/>
      <c r="X1232" s="88"/>
      <c r="Y1232" s="88"/>
      <c r="Z1232" s="88"/>
      <c r="AA1232" s="88"/>
      <c r="AB1232" s="88"/>
      <c r="AC1232" s="88"/>
      <c r="AD1232" s="88"/>
      <c r="AE1232" s="18"/>
      <c r="AF1232" s="19"/>
      <c r="AG1232" s="30"/>
    </row>
    <row r="1233" spans="1:33" ht="15.75">
      <c r="A1233" s="28"/>
      <c r="B1233" s="17"/>
      <c r="C1233" s="18"/>
      <c r="D1233" s="89" t="s">
        <v>186</v>
      </c>
      <c r="E1233" s="89"/>
      <c r="F1233" s="89"/>
      <c r="G1233" s="89"/>
      <c r="H1233" s="89"/>
      <c r="I1233" s="89"/>
      <c r="J1233" s="89"/>
      <c r="K1233" s="89"/>
      <c r="L1233" s="89"/>
      <c r="M1233" s="89"/>
      <c r="N1233" s="89"/>
      <c r="O1233" s="89"/>
      <c r="P1233" s="89"/>
      <c r="Q1233" s="89"/>
      <c r="R1233" s="89"/>
      <c r="S1233" s="89"/>
      <c r="T1233" s="89"/>
      <c r="U1233" s="89"/>
      <c r="V1233" s="89"/>
      <c r="W1233" s="89"/>
      <c r="X1233" s="89"/>
      <c r="Y1233" s="89"/>
      <c r="Z1233" s="89"/>
      <c r="AA1233" s="89"/>
      <c r="AB1233" s="89"/>
      <c r="AC1233" s="89"/>
      <c r="AD1233" s="89"/>
      <c r="AE1233" s="18"/>
      <c r="AF1233" s="19"/>
      <c r="AG1233" s="30"/>
    </row>
    <row r="1234" spans="1:33">
      <c r="A1234" s="28"/>
      <c r="B1234" s="17"/>
      <c r="C1234" s="18"/>
      <c r="D1234" s="76"/>
      <c r="E1234" s="76"/>
      <c r="F1234" s="76"/>
      <c r="G1234" s="76"/>
      <c r="H1234" s="76"/>
      <c r="I1234" s="76"/>
      <c r="J1234" s="76"/>
      <c r="K1234" s="76"/>
      <c r="L1234" s="76"/>
      <c r="M1234" s="76"/>
      <c r="N1234" s="76"/>
      <c r="O1234" s="76"/>
      <c r="P1234" s="76"/>
      <c r="Q1234" s="76"/>
      <c r="R1234" s="76"/>
      <c r="S1234" s="76"/>
      <c r="T1234" s="76"/>
      <c r="U1234" s="76"/>
      <c r="V1234" s="76"/>
      <c r="W1234" s="76"/>
      <c r="X1234" s="76"/>
      <c r="Y1234" s="76"/>
      <c r="Z1234" s="76"/>
      <c r="AA1234" s="76"/>
      <c r="AB1234" s="76"/>
      <c r="AC1234" s="76"/>
      <c r="AD1234" s="76"/>
      <c r="AE1234" s="18"/>
      <c r="AF1234" s="19"/>
      <c r="AG1234" s="30"/>
    </row>
    <row r="1235" spans="1:33" ht="15.75">
      <c r="A1235" s="28"/>
      <c r="B1235" s="17"/>
      <c r="C1235" s="18"/>
      <c r="D1235" s="89" t="s">
        <v>104</v>
      </c>
      <c r="E1235" s="89"/>
      <c r="F1235" s="89"/>
      <c r="G1235" s="89"/>
      <c r="H1235" s="89"/>
      <c r="I1235" s="89"/>
      <c r="J1235" s="89"/>
      <c r="K1235" s="89"/>
      <c r="L1235" s="89"/>
      <c r="M1235" s="89"/>
      <c r="N1235" s="89"/>
      <c r="O1235" s="89"/>
      <c r="P1235" s="89"/>
      <c r="Q1235" s="89"/>
      <c r="R1235" s="89"/>
      <c r="S1235" s="89"/>
      <c r="T1235" s="89"/>
      <c r="U1235" s="89"/>
      <c r="V1235" s="89"/>
      <c r="W1235" s="89"/>
      <c r="X1235" s="89"/>
      <c r="Y1235" s="89"/>
      <c r="Z1235" s="89"/>
      <c r="AA1235" s="89"/>
      <c r="AB1235" s="89"/>
      <c r="AC1235" s="89"/>
      <c r="AD1235" s="89"/>
      <c r="AE1235" s="18"/>
      <c r="AF1235" s="19"/>
      <c r="AG1235" s="30"/>
    </row>
    <row r="1236" spans="1:33">
      <c r="A1236" s="28"/>
      <c r="B1236" s="17"/>
      <c r="C1236" s="18"/>
      <c r="D1236" s="76"/>
      <c r="E1236" s="76"/>
      <c r="F1236" s="76"/>
      <c r="G1236" s="76"/>
      <c r="H1236" s="76"/>
      <c r="I1236" s="76"/>
      <c r="J1236" s="76"/>
      <c r="K1236" s="76"/>
      <c r="L1236" s="76"/>
      <c r="M1236" s="76"/>
      <c r="N1236" s="76"/>
      <c r="O1236" s="76"/>
      <c r="P1236" s="76"/>
      <c r="Q1236" s="76"/>
      <c r="R1236" s="76"/>
      <c r="S1236" s="76"/>
      <c r="T1236" s="76"/>
      <c r="U1236" s="76"/>
      <c r="V1236" s="76"/>
      <c r="W1236" s="76"/>
      <c r="X1236" s="76"/>
      <c r="Y1236" s="76"/>
      <c r="Z1236" s="76"/>
      <c r="AA1236" s="76"/>
      <c r="AB1236" s="76"/>
      <c r="AC1236" s="76"/>
      <c r="AD1236" s="76"/>
      <c r="AE1236" s="18"/>
      <c r="AF1236" s="19"/>
      <c r="AG1236" s="30"/>
    </row>
    <row r="1237" spans="1:33" ht="15.75">
      <c r="A1237" s="28"/>
      <c r="B1237" s="17"/>
      <c r="C1237" s="18"/>
      <c r="D1237" s="89" t="s">
        <v>97</v>
      </c>
      <c r="E1237" s="89"/>
      <c r="F1237" s="89"/>
      <c r="G1237" s="89"/>
      <c r="H1237" s="89"/>
      <c r="I1237" s="89"/>
      <c r="J1237" s="89"/>
      <c r="K1237" s="89"/>
      <c r="L1237" s="89"/>
      <c r="M1237" s="89"/>
      <c r="N1237" s="89"/>
      <c r="O1237" s="89"/>
      <c r="P1237" s="89"/>
      <c r="Q1237" s="89"/>
      <c r="R1237" s="89"/>
      <c r="S1237" s="89"/>
      <c r="T1237" s="89"/>
      <c r="U1237" s="89"/>
      <c r="V1237" s="89"/>
      <c r="W1237" s="89"/>
      <c r="X1237" s="89"/>
      <c r="Y1237" s="89"/>
      <c r="Z1237" s="89"/>
      <c r="AA1237" s="89"/>
      <c r="AB1237" s="89"/>
      <c r="AC1237" s="89"/>
      <c r="AD1237" s="89"/>
      <c r="AE1237" s="18"/>
      <c r="AF1237" s="19"/>
      <c r="AG1237" s="30"/>
    </row>
    <row r="1238" spans="1:33" ht="16.5" thickBot="1">
      <c r="A1238" s="28"/>
      <c r="B1238" s="17"/>
      <c r="C1238" s="18"/>
      <c r="D1238" s="77"/>
      <c r="E1238" s="77"/>
      <c r="F1238" s="77"/>
      <c r="G1238" s="77"/>
      <c r="H1238" s="77"/>
      <c r="I1238" s="77"/>
      <c r="J1238" s="77"/>
      <c r="K1238" s="77"/>
      <c r="L1238" s="77"/>
      <c r="M1238" s="77"/>
      <c r="N1238" s="77"/>
      <c r="O1238" s="77"/>
      <c r="P1238" s="77"/>
      <c r="Q1238" s="77"/>
      <c r="R1238" s="77"/>
      <c r="S1238" s="77"/>
      <c r="T1238" s="77"/>
      <c r="U1238" s="77"/>
      <c r="V1238" s="77"/>
      <c r="W1238" s="77"/>
      <c r="X1238" s="77"/>
      <c r="Y1238" s="77"/>
      <c r="Z1238" s="77"/>
      <c r="AA1238" s="77"/>
      <c r="AB1238" s="77"/>
      <c r="AC1238" s="77"/>
      <c r="AD1238" s="77"/>
      <c r="AE1238" s="18"/>
      <c r="AF1238" s="19"/>
      <c r="AG1238" s="30"/>
    </row>
    <row r="1239" spans="1:33" ht="15.75" thickBot="1">
      <c r="A1239" s="28"/>
      <c r="B1239" s="17"/>
      <c r="C1239" s="9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0"/>
      <c r="AE1239" s="11"/>
      <c r="AF1239" s="19"/>
      <c r="AG1239" s="30"/>
    </row>
    <row r="1240" spans="1:33">
      <c r="A1240" s="28"/>
      <c r="B1240" s="17"/>
      <c r="C1240" s="6"/>
      <c r="D1240" s="90" t="s">
        <v>1</v>
      </c>
      <c r="E1240" s="93"/>
      <c r="F1240" s="96" t="s">
        <v>22</v>
      </c>
      <c r="G1240" s="96"/>
      <c r="H1240" s="96"/>
      <c r="I1240" s="96"/>
      <c r="J1240" s="96"/>
      <c r="K1240" s="96"/>
      <c r="L1240" s="96"/>
      <c r="M1240" s="96"/>
      <c r="N1240" s="97"/>
      <c r="O1240" s="96" t="s">
        <v>2</v>
      </c>
      <c r="P1240" s="96"/>
      <c r="Q1240" s="96"/>
      <c r="R1240" s="96"/>
      <c r="S1240" s="96"/>
      <c r="T1240" s="96"/>
      <c r="U1240" s="96"/>
      <c r="V1240" s="96"/>
      <c r="W1240" s="97"/>
      <c r="X1240" s="96" t="s">
        <v>3</v>
      </c>
      <c r="Y1240" s="96"/>
      <c r="Z1240" s="96"/>
      <c r="AA1240" s="96"/>
      <c r="AB1240" s="96"/>
      <c r="AC1240" s="96"/>
      <c r="AD1240" s="100"/>
      <c r="AE1240" s="5"/>
      <c r="AF1240" s="19"/>
      <c r="AG1240" s="30"/>
    </row>
    <row r="1241" spans="1:33">
      <c r="A1241" s="28"/>
      <c r="B1241" s="17"/>
      <c r="C1241" s="6"/>
      <c r="D1241" s="91"/>
      <c r="E1241" s="94"/>
      <c r="F1241" s="101" t="s">
        <v>4</v>
      </c>
      <c r="G1241" s="101"/>
      <c r="H1241" s="101" t="s">
        <v>5</v>
      </c>
      <c r="I1241" s="101"/>
      <c r="J1241" s="101" t="s">
        <v>32</v>
      </c>
      <c r="K1241" s="101"/>
      <c r="L1241" s="101" t="s">
        <v>7</v>
      </c>
      <c r="M1241" s="101"/>
      <c r="N1241" s="98"/>
      <c r="O1241" s="101" t="s">
        <v>8</v>
      </c>
      <c r="P1241" s="101"/>
      <c r="Q1241" s="101" t="s">
        <v>9</v>
      </c>
      <c r="R1241" s="101"/>
      <c r="S1241" s="101" t="s">
        <v>10</v>
      </c>
      <c r="T1241" s="101"/>
      <c r="U1241" s="101" t="s">
        <v>7</v>
      </c>
      <c r="V1241" s="101"/>
      <c r="W1241" s="98"/>
      <c r="X1241" s="101" t="s">
        <v>11</v>
      </c>
      <c r="Y1241" s="101"/>
      <c r="Z1241" s="101" t="s">
        <v>6</v>
      </c>
      <c r="AA1241" s="101"/>
      <c r="AB1241" s="101" t="s">
        <v>12</v>
      </c>
      <c r="AC1241" s="101"/>
      <c r="AD1241" s="102" t="s">
        <v>21</v>
      </c>
      <c r="AE1241" s="5"/>
      <c r="AF1241" s="19"/>
      <c r="AG1241" s="30"/>
    </row>
    <row r="1242" spans="1:33">
      <c r="A1242" s="28"/>
      <c r="B1242" s="17"/>
      <c r="C1242" s="6"/>
      <c r="D1242" s="92"/>
      <c r="E1242" s="94"/>
      <c r="F1242" s="2">
        <v>0.1</v>
      </c>
      <c r="G1242" s="78" t="s">
        <v>13</v>
      </c>
      <c r="H1242" s="2">
        <v>0.1</v>
      </c>
      <c r="I1242" s="78" t="s">
        <v>13</v>
      </c>
      <c r="J1242" s="2">
        <v>0.3</v>
      </c>
      <c r="K1242" s="78" t="s">
        <v>13</v>
      </c>
      <c r="L1242" s="2">
        <v>0.5</v>
      </c>
      <c r="M1242" s="78" t="s">
        <v>13</v>
      </c>
      <c r="N1242" s="98"/>
      <c r="O1242" s="2">
        <v>0.1</v>
      </c>
      <c r="P1242" s="78" t="s">
        <v>13</v>
      </c>
      <c r="Q1242" s="2">
        <v>0.1</v>
      </c>
      <c r="R1242" s="78" t="s">
        <v>13</v>
      </c>
      <c r="S1242" s="139">
        <v>0.3</v>
      </c>
      <c r="T1242" s="78" t="s">
        <v>13</v>
      </c>
      <c r="U1242" s="2">
        <v>0.5</v>
      </c>
      <c r="V1242" s="78" t="s">
        <v>13</v>
      </c>
      <c r="W1242" s="98"/>
      <c r="X1242" s="2">
        <v>0.4</v>
      </c>
      <c r="Y1242" s="78" t="s">
        <v>13</v>
      </c>
      <c r="Z1242" s="2">
        <v>0.6</v>
      </c>
      <c r="AA1242" s="78" t="s">
        <v>13</v>
      </c>
      <c r="AB1242" s="2">
        <v>1</v>
      </c>
      <c r="AC1242" s="78" t="s">
        <v>13</v>
      </c>
      <c r="AD1242" s="103"/>
      <c r="AE1242" s="5"/>
      <c r="AF1242" s="19"/>
      <c r="AG1242" s="30"/>
    </row>
    <row r="1243" spans="1:33">
      <c r="A1243" s="28"/>
      <c r="B1243" s="17"/>
      <c r="C1243" s="6"/>
      <c r="D1243" s="35" t="s">
        <v>14</v>
      </c>
      <c r="E1243" s="94"/>
      <c r="F1243" s="78">
        <v>9</v>
      </c>
      <c r="G1243" s="78" t="s">
        <v>36</v>
      </c>
      <c r="H1243" s="78">
        <v>6.6</v>
      </c>
      <c r="I1243" s="78" t="s">
        <v>38</v>
      </c>
      <c r="J1243" s="78">
        <v>21.3</v>
      </c>
      <c r="K1243" s="78" t="s">
        <v>37</v>
      </c>
      <c r="L1243" s="122">
        <f>SUM(F1243:H1243:J1243)</f>
        <v>36.9</v>
      </c>
      <c r="M1243" s="78" t="s">
        <v>37</v>
      </c>
      <c r="N1243" s="98"/>
      <c r="O1243" s="78">
        <v>8.4</v>
      </c>
      <c r="P1243" s="78" t="s">
        <v>36</v>
      </c>
      <c r="Q1243" s="78">
        <v>7.8</v>
      </c>
      <c r="R1243" s="78" t="s">
        <v>37</v>
      </c>
      <c r="S1243" s="140">
        <v>20.2</v>
      </c>
      <c r="T1243" s="78" t="str">
        <f>IF(S1243&gt;=27.3,"A1",IF(S1243&gt;=24.3,"A2", IF(S1243&gt;=21.3,"B1",IF(S1243&gt;=18.3,"B2", IF(S1243&gt;=15.3,"C1",IF(S1243&gt;=12.3,"C2",IF(S1243&gt;=9.9,"D",IF(S1243&gt;=6.3,"E1",IF(S1243&gt;=6.2,"E2")))))))))</f>
        <v>B2</v>
      </c>
      <c r="U1243" s="78">
        <f>O1243+Q1243+S1243</f>
        <v>36.4</v>
      </c>
      <c r="V1243" s="78" t="str">
        <f>IF(U1243&gt;=45.5,"A1",IF(U1243&gt;=40.5,"A2", IF(U1243&gt;=35.5,"B1",IF(U1243&gt;=30.5,"B2", IF(U1243&gt;=25.5,"C1",IF(U1243&gt;=20.5,"C2",IF(U1243&gt;=16.5,"D",IF(U1243&gt;=10.5,"E1",IF(U1243&gt;=10.4,"E2")))))))))</f>
        <v>B1</v>
      </c>
      <c r="W1243" s="98"/>
      <c r="X1243" s="78">
        <f t="shared" ref="X1243:X1250" si="332">SUM(F1243,H1243,O1243,Q1243)</f>
        <v>31.8</v>
      </c>
      <c r="Y1243" s="78" t="str">
        <f>IF(X1243&gt;=36.4,"A1",IF(X1243&gt;=32.4,"A2", IF(X1243&gt;=28.4,"B1",IF(X1243&gt;=24.4,"B2", IF(X1243&gt;=20.4,"C1",IF(X1243&gt;=16.4,"C2",IF(X1243&gt;=13.2,"D",IF(X1243&gt;=8.4,"E1",IF(X1243&gt;=8.3,"E2")))))))))</f>
        <v>B1</v>
      </c>
      <c r="Z1243" s="78">
        <f>J1243+S1243</f>
        <v>41.5</v>
      </c>
      <c r="AA1243" s="78" t="str">
        <f>IF(Z1243&gt;=54.5,"A1",IF(Z1243&gt;=48.5,"A2", IF(Z1243&gt;=42.5,"B1",IF(Z1243&gt;=36.5,"B2", IF(Z1243&gt;=30.5,"C1",IF(Z1243&gt;=24.5,"C2",IF(Z1243&gt;=19.8,"D",IF(Z1243&gt;=12.6,"E1",IF(Z1243&gt;=12.5,"E2")))))))))</f>
        <v>B2</v>
      </c>
      <c r="AB1243" s="57">
        <f>L1243+U1243</f>
        <v>73.3</v>
      </c>
      <c r="AC1243" s="78" t="str">
        <f>IF(AB1243&gt;=91,"A1",IF(AB1243&gt;=81,"A2", IF(AB1243&gt;=71,"B1",IF(AB1243&gt;=61,"B2", IF(AB1243&gt;=51,"C1",IF(AB1243&gt;=41,"C2",IF(AB1243&gt;=33,"D",IF(AB1243&gt;=21,"E1",IF(AB1243&gt;=20,"E2")))))))))</f>
        <v>B1</v>
      </c>
      <c r="AD1243" s="124">
        <v>8</v>
      </c>
      <c r="AE1243" s="5"/>
      <c r="AF1243" s="19"/>
      <c r="AG1243" s="30"/>
    </row>
    <row r="1244" spans="1:33">
      <c r="A1244" s="28"/>
      <c r="B1244" s="17"/>
      <c r="C1244" s="6"/>
      <c r="D1244" s="35" t="s">
        <v>15</v>
      </c>
      <c r="E1244" s="94"/>
      <c r="F1244" s="78">
        <v>8.4</v>
      </c>
      <c r="G1244" s="78" t="s">
        <v>36</v>
      </c>
      <c r="H1244" s="78">
        <v>8.6999999999999993</v>
      </c>
      <c r="I1244" s="78" t="s">
        <v>36</v>
      </c>
      <c r="J1244" s="78">
        <v>21.9</v>
      </c>
      <c r="K1244" s="78" t="s">
        <v>37</v>
      </c>
      <c r="L1244" s="122">
        <f>SUM(F1244:H1244:J1244)</f>
        <v>39</v>
      </c>
      <c r="M1244" s="78" t="s">
        <v>37</v>
      </c>
      <c r="N1244" s="98"/>
      <c r="O1244" s="78">
        <v>7.8</v>
      </c>
      <c r="P1244" s="78" t="s">
        <v>37</v>
      </c>
      <c r="Q1244" s="78">
        <v>8.6</v>
      </c>
      <c r="R1244" s="78" t="s">
        <v>36</v>
      </c>
      <c r="S1244" s="140">
        <v>22.23</v>
      </c>
      <c r="T1244" s="78" t="str">
        <f t="shared" ref="T1244:T1250" si="333">IF(S1244&gt;=27.3,"A1",IF(S1244&gt;=24.3,"A2", IF(S1244&gt;=21.3,"B1",IF(S1244&gt;=18.3,"B2", IF(S1244&gt;=15.3,"C1",IF(S1244&gt;=12.3,"C2",IF(S1244&gt;=9.9,"D",IF(S1244&gt;=6.3,"E1",IF(S1244&gt;=6.2,"E2")))))))))</f>
        <v>B1</v>
      </c>
      <c r="U1244" s="78">
        <f t="shared" ref="U1244:U1250" si="334">O1244+Q1244+S1244</f>
        <v>38.629999999999995</v>
      </c>
      <c r="V1244" s="78" t="str">
        <f t="shared" ref="V1244:V1250" si="335">IF(U1244&gt;=45.5,"A1",IF(U1244&gt;=40.5,"A2", IF(U1244&gt;=35.5,"B1",IF(U1244&gt;=30.5,"B2", IF(U1244&gt;=25.5,"C1",IF(U1244&gt;=20.5,"C2",IF(U1244&gt;=16.5,"D",IF(U1244&gt;=10.5,"E1",IF(U1244&gt;=10.4,"E2")))))))))</f>
        <v>B1</v>
      </c>
      <c r="W1244" s="98"/>
      <c r="X1244" s="78">
        <f t="shared" si="332"/>
        <v>33.5</v>
      </c>
      <c r="Y1244" s="78" t="str">
        <f t="shared" ref="Y1244:Y1250" si="336">IF(X1244&gt;=36.4,"A1",IF(X1244&gt;=32.4,"A2", IF(X1244&gt;=28.4,"B1",IF(X1244&gt;=24.4,"B2", IF(X1244&gt;=20.4,"C1",IF(X1244&gt;=16.4,"C2",IF(X1244&gt;=13.2,"D",IF(X1244&gt;=8.4,"E1",IF(X1244&gt;=8.3,"E2")))))))))</f>
        <v>A2</v>
      </c>
      <c r="Z1244" s="78">
        <f t="shared" ref="Z1244:Z1250" si="337">J1244+S1244</f>
        <v>44.129999999999995</v>
      </c>
      <c r="AA1244" s="78" t="str">
        <f t="shared" ref="AA1244:AA1250" si="338">IF(Z1244&gt;=54.5,"A1",IF(Z1244&gt;=48.5,"A2", IF(Z1244&gt;=42.5,"B1",IF(Z1244&gt;=36.5,"B2", IF(Z1244&gt;=30.5,"C1",IF(Z1244&gt;=24.5,"C2",IF(Z1244&gt;=19.8,"D",IF(Z1244&gt;=12.6,"E1",IF(Z1244&gt;=12.5,"E2")))))))))</f>
        <v>B1</v>
      </c>
      <c r="AB1244" s="57">
        <f t="shared" ref="AB1244:AB1250" si="339">L1244+U1244</f>
        <v>77.63</v>
      </c>
      <c r="AC1244" s="78" t="str">
        <f t="shared" ref="AC1244:AC1250" si="340">IF(AB1244&gt;=91,"A1",IF(AB1244&gt;=81,"A2", IF(AB1244&gt;=71,"B1",IF(AB1244&gt;=61,"B2", IF(AB1244&gt;=51,"C1",IF(AB1244&gt;=41,"C2",IF(AB1244&gt;=33,"D",IF(AB1244&gt;=21,"E1",IF(AB1244&gt;=20,"E2")))))))))</f>
        <v>B1</v>
      </c>
      <c r="AD1244" s="124">
        <v>8</v>
      </c>
      <c r="AE1244" s="5"/>
      <c r="AF1244" s="19"/>
      <c r="AG1244" s="30"/>
    </row>
    <row r="1245" spans="1:33">
      <c r="A1245" s="28"/>
      <c r="B1245" s="17"/>
      <c r="C1245" s="6"/>
      <c r="D1245" s="35" t="s">
        <v>16</v>
      </c>
      <c r="E1245" s="94"/>
      <c r="F1245" s="78">
        <v>9</v>
      </c>
      <c r="G1245" s="78" t="s">
        <v>36</v>
      </c>
      <c r="H1245" s="78">
        <v>7.8</v>
      </c>
      <c r="I1245" s="78" t="s">
        <v>37</v>
      </c>
      <c r="J1245" s="78">
        <v>28.5</v>
      </c>
      <c r="K1245" s="78" t="s">
        <v>35</v>
      </c>
      <c r="L1245" s="122">
        <f>SUM(F1245:H1245:J1245)</f>
        <v>45.3</v>
      </c>
      <c r="M1245" s="78" t="s">
        <v>35</v>
      </c>
      <c r="N1245" s="98"/>
      <c r="O1245" s="78">
        <v>8.4</v>
      </c>
      <c r="P1245" s="78" t="s">
        <v>36</v>
      </c>
      <c r="Q1245" s="78">
        <v>7.6</v>
      </c>
      <c r="R1245" s="78" t="s">
        <v>37</v>
      </c>
      <c r="S1245" s="140">
        <v>25.2</v>
      </c>
      <c r="T1245" s="78" t="str">
        <f t="shared" si="333"/>
        <v>A2</v>
      </c>
      <c r="U1245" s="78">
        <f t="shared" si="334"/>
        <v>41.2</v>
      </c>
      <c r="V1245" s="78" t="str">
        <f t="shared" si="335"/>
        <v>A2</v>
      </c>
      <c r="W1245" s="98"/>
      <c r="X1245" s="78">
        <f t="shared" si="332"/>
        <v>32.800000000000004</v>
      </c>
      <c r="Y1245" s="78" t="str">
        <f t="shared" si="336"/>
        <v>A2</v>
      </c>
      <c r="Z1245" s="78">
        <f t="shared" si="337"/>
        <v>53.7</v>
      </c>
      <c r="AA1245" s="78" t="str">
        <f t="shared" si="338"/>
        <v>A2</v>
      </c>
      <c r="AB1245" s="57">
        <f t="shared" si="339"/>
        <v>86.5</v>
      </c>
      <c r="AC1245" s="78" t="str">
        <f t="shared" si="340"/>
        <v>A2</v>
      </c>
      <c r="AD1245" s="124">
        <v>9</v>
      </c>
      <c r="AE1245" s="5"/>
      <c r="AF1245" s="19"/>
      <c r="AG1245" s="30"/>
    </row>
    <row r="1246" spans="1:33">
      <c r="A1246" s="28"/>
      <c r="B1246" s="17"/>
      <c r="C1246" s="6"/>
      <c r="D1246" s="35" t="s">
        <v>45</v>
      </c>
      <c r="E1246" s="94"/>
      <c r="F1246" s="78">
        <v>7.8</v>
      </c>
      <c r="G1246" s="78" t="s">
        <v>37</v>
      </c>
      <c r="H1246" s="78">
        <v>7</v>
      </c>
      <c r="I1246" s="78" t="s">
        <v>38</v>
      </c>
      <c r="J1246" s="78">
        <v>16.5</v>
      </c>
      <c r="K1246" s="78" t="s">
        <v>39</v>
      </c>
      <c r="L1246" s="122">
        <f>SUM(F1246:H1246:J1246)</f>
        <v>31.3</v>
      </c>
      <c r="M1246" s="78" t="s">
        <v>38</v>
      </c>
      <c r="N1246" s="98"/>
      <c r="O1246" s="78">
        <v>7.6</v>
      </c>
      <c r="P1246" s="78" t="s">
        <v>37</v>
      </c>
      <c r="Q1246" s="78">
        <v>7.6</v>
      </c>
      <c r="R1246" s="78" t="s">
        <v>37</v>
      </c>
      <c r="S1246" s="140">
        <v>24.9</v>
      </c>
      <c r="T1246" s="78" t="str">
        <f t="shared" si="333"/>
        <v>A2</v>
      </c>
      <c r="U1246" s="78">
        <f t="shared" si="334"/>
        <v>40.099999999999994</v>
      </c>
      <c r="V1246" s="78" t="str">
        <f t="shared" si="335"/>
        <v>B1</v>
      </c>
      <c r="W1246" s="98"/>
      <c r="X1246" s="78">
        <f t="shared" si="332"/>
        <v>30</v>
      </c>
      <c r="Y1246" s="78" t="str">
        <f t="shared" si="336"/>
        <v>B1</v>
      </c>
      <c r="Z1246" s="78">
        <f t="shared" si="337"/>
        <v>41.4</v>
      </c>
      <c r="AA1246" s="78" t="str">
        <f t="shared" si="338"/>
        <v>B2</v>
      </c>
      <c r="AB1246" s="57">
        <f t="shared" si="339"/>
        <v>71.399999999999991</v>
      </c>
      <c r="AC1246" s="78" t="str">
        <f t="shared" si="340"/>
        <v>B1</v>
      </c>
      <c r="AD1246" s="124">
        <v>8</v>
      </c>
      <c r="AE1246" s="5"/>
      <c r="AF1246" s="19"/>
      <c r="AG1246" s="30"/>
    </row>
    <row r="1247" spans="1:33">
      <c r="A1247" s="28"/>
      <c r="B1247" s="17"/>
      <c r="C1247" s="6"/>
      <c r="D1247" s="35" t="s">
        <v>33</v>
      </c>
      <c r="E1247" s="94"/>
      <c r="F1247" s="78"/>
      <c r="G1247" s="78"/>
      <c r="H1247" s="78"/>
      <c r="I1247" s="78"/>
      <c r="J1247" s="78">
        <v>27.6</v>
      </c>
      <c r="K1247" s="78" t="s">
        <v>35</v>
      </c>
      <c r="L1247" s="122">
        <f>SUM(F1247:H1247:J1247)</f>
        <v>27.6</v>
      </c>
      <c r="M1247" s="78"/>
      <c r="N1247" s="98"/>
      <c r="O1247" s="78"/>
      <c r="P1247" s="78"/>
      <c r="Q1247" s="78"/>
      <c r="R1247" s="78"/>
      <c r="S1247" s="140">
        <v>28.2</v>
      </c>
      <c r="T1247" s="78" t="str">
        <f t="shared" si="333"/>
        <v>A1</v>
      </c>
      <c r="U1247" s="78">
        <f t="shared" si="334"/>
        <v>28.2</v>
      </c>
      <c r="V1247" s="78" t="str">
        <f t="shared" si="335"/>
        <v>C1</v>
      </c>
      <c r="W1247" s="98"/>
      <c r="X1247" s="78">
        <f t="shared" si="332"/>
        <v>0</v>
      </c>
      <c r="Y1247" s="78" t="b">
        <f t="shared" si="336"/>
        <v>0</v>
      </c>
      <c r="Z1247" s="78">
        <f t="shared" si="337"/>
        <v>55.8</v>
      </c>
      <c r="AA1247" s="78" t="str">
        <f t="shared" si="338"/>
        <v>A1</v>
      </c>
      <c r="AB1247" s="57">
        <f t="shared" si="339"/>
        <v>55.8</v>
      </c>
      <c r="AC1247" s="78" t="str">
        <f t="shared" si="340"/>
        <v>C1</v>
      </c>
      <c r="AD1247" s="124"/>
      <c r="AE1247" s="5"/>
      <c r="AF1247" s="19"/>
      <c r="AG1247" s="30"/>
    </row>
    <row r="1248" spans="1:33">
      <c r="A1248" s="28"/>
      <c r="B1248" s="17"/>
      <c r="C1248" s="6"/>
      <c r="D1248" s="35" t="s">
        <v>18</v>
      </c>
      <c r="E1248" s="94"/>
      <c r="F1248" s="78">
        <v>7.5</v>
      </c>
      <c r="G1248" s="78" t="s">
        <v>37</v>
      </c>
      <c r="H1248" s="78">
        <v>6.6</v>
      </c>
      <c r="I1248" s="78" t="s">
        <v>38</v>
      </c>
      <c r="J1248" s="78">
        <v>27</v>
      </c>
      <c r="K1248" s="78" t="s">
        <v>36</v>
      </c>
      <c r="L1248" s="122">
        <f>SUM(F1248:H1248:J1248)</f>
        <v>41.1</v>
      </c>
      <c r="M1248" s="78" t="s">
        <v>36</v>
      </c>
      <c r="N1248" s="98"/>
      <c r="O1248" s="1">
        <v>7.8</v>
      </c>
      <c r="P1248" s="1" t="s">
        <v>37</v>
      </c>
      <c r="Q1248" s="1">
        <v>7</v>
      </c>
      <c r="R1248" s="1" t="s">
        <v>38</v>
      </c>
      <c r="S1248" s="140">
        <v>23.4</v>
      </c>
      <c r="T1248" s="78" t="str">
        <f t="shared" si="333"/>
        <v>B1</v>
      </c>
      <c r="U1248" s="78">
        <f t="shared" si="334"/>
        <v>38.200000000000003</v>
      </c>
      <c r="V1248" s="78" t="str">
        <f t="shared" si="335"/>
        <v>B1</v>
      </c>
      <c r="W1248" s="98"/>
      <c r="X1248" s="78">
        <f t="shared" si="332"/>
        <v>28.9</v>
      </c>
      <c r="Y1248" s="78" t="str">
        <f t="shared" si="336"/>
        <v>B1</v>
      </c>
      <c r="Z1248" s="78">
        <f t="shared" si="337"/>
        <v>50.4</v>
      </c>
      <c r="AA1248" s="78" t="str">
        <f t="shared" si="338"/>
        <v>A2</v>
      </c>
      <c r="AB1248" s="57">
        <f t="shared" si="339"/>
        <v>79.300000000000011</v>
      </c>
      <c r="AC1248" s="78" t="str">
        <f t="shared" si="340"/>
        <v>B1</v>
      </c>
      <c r="AD1248" s="124">
        <v>8</v>
      </c>
      <c r="AE1248" s="5"/>
      <c r="AF1248" s="19"/>
      <c r="AG1248" s="30"/>
    </row>
    <row r="1249" spans="1:33">
      <c r="A1249" s="28"/>
      <c r="B1249" s="17"/>
      <c r="C1249" s="6"/>
      <c r="D1249" s="35" t="s">
        <v>19</v>
      </c>
      <c r="E1249" s="94"/>
      <c r="F1249" s="78"/>
      <c r="G1249" s="78"/>
      <c r="H1249" s="78"/>
      <c r="I1249" s="78"/>
      <c r="J1249" s="78">
        <v>18.600000000000001</v>
      </c>
      <c r="K1249" s="78" t="s">
        <v>38</v>
      </c>
      <c r="L1249" s="122">
        <f>SUM(F1249:H1249:J1249)</f>
        <v>18.600000000000001</v>
      </c>
      <c r="M1249" s="78"/>
      <c r="N1249" s="98"/>
      <c r="O1249" s="1"/>
      <c r="P1249" s="1"/>
      <c r="Q1249" s="1"/>
      <c r="R1249" s="1"/>
      <c r="S1249" s="140">
        <v>18</v>
      </c>
      <c r="T1249" s="78" t="str">
        <f t="shared" si="333"/>
        <v>C1</v>
      </c>
      <c r="U1249" s="78">
        <f t="shared" si="334"/>
        <v>18</v>
      </c>
      <c r="V1249" s="78" t="str">
        <f t="shared" si="335"/>
        <v>D</v>
      </c>
      <c r="W1249" s="98"/>
      <c r="X1249" s="78">
        <f t="shared" si="332"/>
        <v>0</v>
      </c>
      <c r="Y1249" s="78" t="b">
        <f t="shared" si="336"/>
        <v>0</v>
      </c>
      <c r="Z1249" s="78">
        <f t="shared" si="337"/>
        <v>36.6</v>
      </c>
      <c r="AA1249" s="78" t="str">
        <f t="shared" si="338"/>
        <v>B2</v>
      </c>
      <c r="AB1249" s="57">
        <f t="shared" si="339"/>
        <v>36.6</v>
      </c>
      <c r="AC1249" s="78" t="str">
        <f t="shared" si="340"/>
        <v>D</v>
      </c>
      <c r="AD1249" s="124"/>
      <c r="AE1249" s="5"/>
      <c r="AF1249" s="19"/>
      <c r="AG1249" s="30"/>
    </row>
    <row r="1250" spans="1:33">
      <c r="A1250" s="28"/>
      <c r="B1250" s="17"/>
      <c r="C1250" s="6"/>
      <c r="D1250" s="35" t="s">
        <v>117</v>
      </c>
      <c r="E1250" s="94"/>
      <c r="F1250" s="78"/>
      <c r="G1250" s="78"/>
      <c r="H1250" s="78"/>
      <c r="I1250" s="78"/>
      <c r="J1250" s="78">
        <v>27</v>
      </c>
      <c r="K1250" s="78" t="s">
        <v>36</v>
      </c>
      <c r="L1250" s="122">
        <f>SUM(F1250:H1250:J1250)</f>
        <v>27</v>
      </c>
      <c r="M1250" s="78"/>
      <c r="N1250" s="98"/>
      <c r="O1250" s="1"/>
      <c r="P1250" s="1"/>
      <c r="Q1250" s="1"/>
      <c r="R1250" s="1"/>
      <c r="S1250" s="140">
        <v>24</v>
      </c>
      <c r="T1250" s="78" t="str">
        <f t="shared" si="333"/>
        <v>B1</v>
      </c>
      <c r="U1250" s="78">
        <f t="shared" si="334"/>
        <v>24</v>
      </c>
      <c r="V1250" s="78" t="str">
        <f t="shared" si="335"/>
        <v>C2</v>
      </c>
      <c r="W1250" s="98"/>
      <c r="X1250" s="78">
        <f t="shared" si="332"/>
        <v>0</v>
      </c>
      <c r="Y1250" s="78" t="b">
        <f t="shared" si="336"/>
        <v>0</v>
      </c>
      <c r="Z1250" s="78">
        <f t="shared" si="337"/>
        <v>51</v>
      </c>
      <c r="AA1250" s="78" t="str">
        <f t="shared" si="338"/>
        <v>A2</v>
      </c>
      <c r="AB1250" s="57">
        <f t="shared" si="339"/>
        <v>51</v>
      </c>
      <c r="AC1250" s="78" t="str">
        <f t="shared" si="340"/>
        <v>C1</v>
      </c>
      <c r="AD1250" s="124"/>
      <c r="AE1250" s="5"/>
      <c r="AF1250" s="19"/>
      <c r="AG1250" s="30"/>
    </row>
    <row r="1251" spans="1:33">
      <c r="A1251" s="28"/>
      <c r="B1251" s="17"/>
      <c r="C1251" s="6"/>
      <c r="D1251" s="35"/>
      <c r="E1251" s="94"/>
      <c r="F1251" s="78"/>
      <c r="G1251" s="78"/>
      <c r="H1251" s="78"/>
      <c r="I1251" s="78"/>
      <c r="J1251" s="78"/>
      <c r="K1251" s="78"/>
      <c r="L1251" s="78"/>
      <c r="M1251" s="78"/>
      <c r="N1251" s="98"/>
      <c r="O1251" s="1"/>
      <c r="P1251" s="1"/>
      <c r="Q1251" s="1"/>
      <c r="R1251" s="1"/>
      <c r="S1251" s="140"/>
      <c r="T1251" s="1"/>
      <c r="U1251" s="1"/>
      <c r="V1251" s="1"/>
      <c r="W1251" s="98"/>
      <c r="X1251" s="1"/>
      <c r="Y1251" s="1"/>
      <c r="Z1251" s="1"/>
      <c r="AA1251" s="1"/>
      <c r="AB1251" s="1"/>
      <c r="AC1251" s="1"/>
      <c r="AD1251" s="124"/>
      <c r="AE1251" s="5"/>
      <c r="AF1251" s="19"/>
      <c r="AG1251" s="30"/>
    </row>
    <row r="1252" spans="1:33">
      <c r="A1252" s="28"/>
      <c r="B1252" s="17"/>
      <c r="C1252" s="6"/>
      <c r="D1252" s="104" t="s">
        <v>20</v>
      </c>
      <c r="E1252" s="94"/>
      <c r="F1252" s="110"/>
      <c r="G1252" s="110"/>
      <c r="H1252" s="110"/>
      <c r="I1252" s="110"/>
      <c r="J1252" s="110"/>
      <c r="K1252" s="110"/>
      <c r="L1252" s="110"/>
      <c r="M1252" s="110"/>
      <c r="N1252" s="98"/>
      <c r="O1252" s="110"/>
      <c r="P1252" s="110"/>
      <c r="Q1252" s="110"/>
      <c r="R1252" s="110"/>
      <c r="S1252" s="110"/>
      <c r="T1252" s="110"/>
      <c r="U1252" s="110"/>
      <c r="V1252" s="110"/>
      <c r="W1252" s="98"/>
      <c r="X1252" s="110"/>
      <c r="Y1252" s="110"/>
      <c r="Z1252" s="110"/>
      <c r="AA1252" s="110"/>
      <c r="AB1252" s="110"/>
      <c r="AC1252" s="110"/>
      <c r="AD1252" s="116"/>
      <c r="AE1252" s="5"/>
      <c r="AF1252" s="19"/>
      <c r="AG1252" s="30"/>
    </row>
    <row r="1253" spans="1:33" ht="15.75" thickBot="1">
      <c r="A1253" s="28"/>
      <c r="B1253" s="17"/>
      <c r="C1253" s="6"/>
      <c r="D1253" s="105"/>
      <c r="E1253" s="95"/>
      <c r="F1253" s="111"/>
      <c r="G1253" s="111"/>
      <c r="H1253" s="111"/>
      <c r="I1253" s="111"/>
      <c r="J1253" s="111"/>
      <c r="K1253" s="111"/>
      <c r="L1253" s="111"/>
      <c r="M1253" s="111"/>
      <c r="N1253" s="99"/>
      <c r="O1253" s="111"/>
      <c r="P1253" s="111"/>
      <c r="Q1253" s="111"/>
      <c r="R1253" s="111"/>
      <c r="S1253" s="111"/>
      <c r="T1253" s="111"/>
      <c r="U1253" s="111"/>
      <c r="V1253" s="111"/>
      <c r="W1253" s="99"/>
      <c r="X1253" s="111"/>
      <c r="Y1253" s="111"/>
      <c r="Z1253" s="111"/>
      <c r="AA1253" s="111"/>
      <c r="AB1253" s="111"/>
      <c r="AC1253" s="111"/>
      <c r="AD1253" s="117"/>
      <c r="AE1253" s="5"/>
      <c r="AF1253" s="19"/>
      <c r="AG1253" s="30"/>
    </row>
    <row r="1254" spans="1:33" ht="15.75" thickBot="1">
      <c r="A1254" s="28"/>
      <c r="B1254" s="17"/>
      <c r="C1254" s="7"/>
      <c r="D1254" s="8"/>
      <c r="E1254" s="8"/>
      <c r="F1254" s="8"/>
      <c r="G1254" s="8"/>
      <c r="H1254" s="8"/>
      <c r="I1254" s="8"/>
      <c r="J1254" s="8"/>
      <c r="K1254" s="8"/>
      <c r="L1254" s="8"/>
      <c r="M1254" s="8"/>
      <c r="N1254" s="8"/>
      <c r="O1254" s="8"/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  <c r="AA1254" s="8"/>
      <c r="AB1254" s="8"/>
      <c r="AC1254" s="8"/>
      <c r="AD1254" s="8"/>
      <c r="AE1254" s="12"/>
      <c r="AF1254" s="19"/>
      <c r="AG1254" s="30"/>
    </row>
    <row r="1255" spans="1:33">
      <c r="A1255" s="28"/>
      <c r="B1255" s="17"/>
      <c r="C1255" s="18"/>
      <c r="D1255" s="18"/>
      <c r="E1255" s="18"/>
      <c r="F1255" s="18"/>
      <c r="G1255" s="18"/>
      <c r="H1255" s="18"/>
      <c r="I1255" s="18"/>
      <c r="J1255" s="18"/>
      <c r="K1255" s="18"/>
      <c r="L1255" s="18"/>
      <c r="M1255" s="18"/>
      <c r="N1255" s="18"/>
      <c r="O1255" s="18"/>
      <c r="P1255" s="18"/>
      <c r="Q1255" s="18"/>
      <c r="R1255" s="18"/>
      <c r="S1255" s="18"/>
      <c r="T1255" s="18"/>
      <c r="U1255" s="18"/>
      <c r="V1255" s="18"/>
      <c r="W1255" s="18"/>
      <c r="X1255" s="18"/>
      <c r="Y1255" s="18"/>
      <c r="Z1255" s="18"/>
      <c r="AA1255" s="18"/>
      <c r="AB1255" s="18"/>
      <c r="AC1255" s="18"/>
      <c r="AD1255" s="18"/>
      <c r="AE1255" s="18"/>
      <c r="AF1255" s="19"/>
      <c r="AG1255" s="30"/>
    </row>
    <row r="1256" spans="1:33">
      <c r="A1256" s="28"/>
      <c r="B1256" s="17"/>
      <c r="C1256" s="18"/>
      <c r="D1256" s="18"/>
      <c r="E1256" s="18"/>
      <c r="F1256" s="18"/>
      <c r="G1256" s="18"/>
      <c r="H1256" s="18"/>
      <c r="I1256" s="18"/>
      <c r="J1256" s="18"/>
      <c r="K1256" s="18"/>
      <c r="L1256" s="18"/>
      <c r="M1256" s="18"/>
      <c r="N1256" s="18"/>
      <c r="O1256" s="18"/>
      <c r="P1256" s="18"/>
      <c r="Q1256" s="18"/>
      <c r="R1256" s="18"/>
      <c r="S1256" s="18"/>
      <c r="T1256" s="18"/>
      <c r="U1256" s="18"/>
      <c r="V1256" s="18"/>
      <c r="W1256" s="18"/>
      <c r="X1256" s="18"/>
      <c r="Y1256" s="18"/>
      <c r="Z1256" s="18"/>
      <c r="AA1256" s="18"/>
      <c r="AB1256" s="18"/>
      <c r="AC1256" s="18"/>
      <c r="AD1256" s="18"/>
      <c r="AE1256" s="18"/>
      <c r="AF1256" s="19"/>
      <c r="AG1256" s="30"/>
    </row>
    <row r="1257" spans="1:33">
      <c r="A1257" s="28"/>
      <c r="B1257" s="17"/>
      <c r="C1257" s="18"/>
      <c r="D1257" s="18"/>
      <c r="E1257" s="18"/>
      <c r="F1257" s="18"/>
      <c r="G1257" s="18"/>
      <c r="H1257" s="18"/>
      <c r="I1257" s="18"/>
      <c r="J1257" s="18"/>
      <c r="K1257" s="18"/>
      <c r="L1257" s="18"/>
      <c r="M1257" s="18"/>
      <c r="N1257" s="18"/>
      <c r="O1257" s="18"/>
      <c r="P1257" s="18"/>
      <c r="Q1257" s="18"/>
      <c r="R1257" s="79" t="s">
        <v>30</v>
      </c>
      <c r="S1257" s="79"/>
      <c r="T1257" s="79"/>
      <c r="U1257" s="79"/>
      <c r="V1257" s="79"/>
      <c r="W1257" s="18"/>
      <c r="X1257" s="18"/>
      <c r="Y1257" s="18"/>
      <c r="Z1257" s="18"/>
      <c r="AA1257" s="79" t="s">
        <v>31</v>
      </c>
      <c r="AB1257" s="79"/>
      <c r="AC1257" s="79"/>
      <c r="AD1257" s="79"/>
      <c r="AE1257" s="18"/>
      <c r="AF1257" s="19"/>
      <c r="AG1257" s="30"/>
    </row>
    <row r="1258" spans="1:33">
      <c r="A1258" s="28"/>
      <c r="B1258" s="17"/>
      <c r="C1258" s="18"/>
      <c r="D1258" s="82" t="s">
        <v>26</v>
      </c>
      <c r="E1258" s="82"/>
      <c r="F1258" s="82"/>
      <c r="G1258" s="82"/>
      <c r="H1258" s="18"/>
      <c r="I1258" s="82" t="s">
        <v>26</v>
      </c>
      <c r="J1258" s="82"/>
      <c r="K1258" s="82"/>
      <c r="L1258" s="82"/>
      <c r="M1258" s="82"/>
      <c r="N1258" s="18"/>
      <c r="O1258" s="18"/>
      <c r="P1258" s="18"/>
      <c r="Q1258" s="18"/>
      <c r="R1258" s="82" t="s">
        <v>27</v>
      </c>
      <c r="S1258" s="82"/>
      <c r="T1258" s="82"/>
      <c r="U1258" s="82"/>
      <c r="V1258" s="82"/>
      <c r="W1258" s="18"/>
      <c r="X1258" s="18"/>
      <c r="Y1258" s="18"/>
      <c r="Z1258" s="83" t="s">
        <v>27</v>
      </c>
      <c r="AA1258" s="83"/>
      <c r="AB1258" s="83"/>
      <c r="AC1258" s="83"/>
      <c r="AD1258" s="18"/>
      <c r="AE1258" s="18"/>
      <c r="AF1258" s="19"/>
      <c r="AG1258" s="30"/>
    </row>
    <row r="1259" spans="1:33">
      <c r="A1259" s="28"/>
      <c r="B1259" s="17"/>
      <c r="C1259" s="18"/>
      <c r="D1259" s="18"/>
      <c r="E1259" s="18"/>
      <c r="F1259" s="18"/>
      <c r="G1259" s="18"/>
      <c r="H1259" s="18"/>
      <c r="I1259" s="18"/>
      <c r="J1259" s="18"/>
      <c r="K1259" s="18"/>
      <c r="L1259" s="18"/>
      <c r="M1259" s="18"/>
      <c r="N1259" s="18"/>
      <c r="O1259" s="18"/>
      <c r="P1259" s="18"/>
      <c r="Q1259" s="18"/>
      <c r="R1259" s="18"/>
      <c r="S1259" s="18"/>
      <c r="T1259" s="18"/>
      <c r="U1259" s="18"/>
      <c r="V1259" s="18"/>
      <c r="W1259" s="18"/>
      <c r="X1259" s="18"/>
      <c r="Y1259" s="18"/>
      <c r="Z1259" s="18"/>
      <c r="AA1259" s="18"/>
      <c r="AB1259" s="18"/>
      <c r="AC1259" s="18"/>
      <c r="AD1259" s="18"/>
      <c r="AE1259" s="18"/>
      <c r="AF1259" s="19"/>
      <c r="AG1259" s="30"/>
    </row>
    <row r="1260" spans="1:33">
      <c r="A1260" s="28"/>
      <c r="B1260" s="17"/>
      <c r="C1260" s="18"/>
      <c r="D1260" s="22" t="s">
        <v>29</v>
      </c>
      <c r="E1260" s="22"/>
      <c r="F1260" s="22"/>
      <c r="G1260" s="22"/>
      <c r="H1260" s="22"/>
      <c r="I1260" s="80" t="s">
        <v>24</v>
      </c>
      <c r="J1260" s="80"/>
      <c r="K1260" s="80"/>
      <c r="L1260" s="80"/>
      <c r="M1260" s="80"/>
      <c r="N1260" s="80"/>
      <c r="O1260" s="80"/>
      <c r="P1260" s="22"/>
      <c r="Q1260" s="22"/>
      <c r="R1260" s="79" t="s">
        <v>23</v>
      </c>
      <c r="S1260" s="79"/>
      <c r="T1260" s="79"/>
      <c r="U1260" s="79"/>
      <c r="V1260" s="79"/>
      <c r="W1260" s="79"/>
      <c r="X1260" s="22"/>
      <c r="Y1260" s="79" t="s">
        <v>25</v>
      </c>
      <c r="Z1260" s="79"/>
      <c r="AA1260" s="79"/>
      <c r="AB1260" s="79"/>
      <c r="AC1260" s="79"/>
      <c r="AD1260" s="79"/>
      <c r="AE1260" s="18"/>
      <c r="AF1260" s="19"/>
      <c r="AG1260" s="30"/>
    </row>
    <row r="1261" spans="1:33" ht="15.75" thickBot="1">
      <c r="A1261" s="28"/>
      <c r="B1261" s="23"/>
      <c r="C1261" s="24"/>
      <c r="D1261" s="24"/>
      <c r="E1261" s="24"/>
      <c r="F1261" s="24"/>
      <c r="G1261" s="24"/>
      <c r="H1261" s="24"/>
      <c r="I1261" s="24"/>
      <c r="J1261" s="24"/>
      <c r="K1261" s="24"/>
      <c r="L1261" s="24"/>
      <c r="M1261" s="24"/>
      <c r="N1261" s="24"/>
      <c r="O1261" s="24"/>
      <c r="P1261" s="24"/>
      <c r="Q1261" s="24"/>
      <c r="R1261" s="24"/>
      <c r="S1261" s="24"/>
      <c r="T1261" s="24"/>
      <c r="U1261" s="24"/>
      <c r="V1261" s="24"/>
      <c r="W1261" s="24"/>
      <c r="X1261" s="24"/>
      <c r="Y1261" s="24"/>
      <c r="Z1261" s="24"/>
      <c r="AA1261" s="24"/>
      <c r="AB1261" s="24"/>
      <c r="AC1261" s="24"/>
      <c r="AD1261" s="24"/>
      <c r="AE1261" s="24"/>
      <c r="AF1261" s="25"/>
      <c r="AG1261" s="30"/>
    </row>
    <row r="1262" spans="1:33" ht="15.75" thickBot="1">
      <c r="A1262" s="84"/>
      <c r="B1262" s="85"/>
      <c r="C1262" s="85"/>
      <c r="D1262" s="85"/>
      <c r="E1262" s="85"/>
      <c r="F1262" s="85"/>
      <c r="G1262" s="85"/>
      <c r="H1262" s="85"/>
      <c r="I1262" s="85"/>
      <c r="J1262" s="85"/>
      <c r="K1262" s="85"/>
      <c r="L1262" s="85"/>
      <c r="M1262" s="85"/>
      <c r="N1262" s="85"/>
      <c r="O1262" s="85"/>
      <c r="P1262" s="85"/>
      <c r="Q1262" s="85"/>
      <c r="R1262" s="85"/>
      <c r="S1262" s="85"/>
      <c r="T1262" s="85"/>
      <c r="U1262" s="85"/>
      <c r="V1262" s="85"/>
      <c r="W1262" s="85"/>
      <c r="X1262" s="85"/>
      <c r="Y1262" s="85"/>
      <c r="Z1262" s="85"/>
      <c r="AA1262" s="85"/>
      <c r="AB1262" s="85"/>
      <c r="AC1262" s="85"/>
      <c r="AD1262" s="85"/>
      <c r="AE1262" s="85"/>
      <c r="AF1262" s="85"/>
      <c r="AG1262" s="86"/>
    </row>
    <row r="1268" spans="1:33" ht="15.75" thickBot="1"/>
    <row r="1269" spans="1:33" ht="15.75" thickBot="1">
      <c r="A1269" s="27"/>
      <c r="B1269" s="26"/>
      <c r="C1269" s="26"/>
      <c r="D1269" s="26"/>
      <c r="E1269" s="26"/>
      <c r="F1269" s="26"/>
      <c r="G1269" s="26"/>
      <c r="H1269" s="26"/>
      <c r="I1269" s="26"/>
      <c r="J1269" s="26"/>
      <c r="K1269" s="26"/>
      <c r="L1269" s="26"/>
      <c r="M1269" s="26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26"/>
      <c r="AB1269" s="26"/>
      <c r="AC1269" s="26"/>
      <c r="AD1269" s="26"/>
      <c r="AE1269" s="26"/>
      <c r="AF1269" s="26"/>
      <c r="AG1269" s="29"/>
    </row>
    <row r="1270" spans="1:33" ht="24">
      <c r="A1270" s="28"/>
      <c r="B1270" s="14"/>
      <c r="C1270" s="15"/>
      <c r="D1270" s="87" t="s">
        <v>0</v>
      </c>
      <c r="E1270" s="87"/>
      <c r="F1270" s="87"/>
      <c r="G1270" s="87"/>
      <c r="H1270" s="87"/>
      <c r="I1270" s="87"/>
      <c r="J1270" s="87"/>
      <c r="K1270" s="87"/>
      <c r="L1270" s="87"/>
      <c r="M1270" s="87"/>
      <c r="N1270" s="87"/>
      <c r="O1270" s="87"/>
      <c r="P1270" s="87"/>
      <c r="Q1270" s="87"/>
      <c r="R1270" s="87"/>
      <c r="S1270" s="87"/>
      <c r="T1270" s="87"/>
      <c r="U1270" s="87"/>
      <c r="V1270" s="87"/>
      <c r="W1270" s="87"/>
      <c r="X1270" s="87"/>
      <c r="Y1270" s="87"/>
      <c r="Z1270" s="87"/>
      <c r="AA1270" s="87"/>
      <c r="AB1270" s="87"/>
      <c r="AC1270" s="87"/>
      <c r="AD1270" s="87"/>
      <c r="AE1270" s="15"/>
      <c r="AF1270" s="16"/>
      <c r="AG1270" s="30"/>
    </row>
    <row r="1271" spans="1:33" ht="22.5">
      <c r="A1271" s="28"/>
      <c r="B1271" s="17"/>
      <c r="C1271" s="18"/>
      <c r="D1271" s="88" t="s">
        <v>28</v>
      </c>
      <c r="E1271" s="88"/>
      <c r="F1271" s="88"/>
      <c r="G1271" s="88"/>
      <c r="H1271" s="88"/>
      <c r="I1271" s="88"/>
      <c r="J1271" s="88"/>
      <c r="K1271" s="88"/>
      <c r="L1271" s="88"/>
      <c r="M1271" s="88"/>
      <c r="N1271" s="88"/>
      <c r="O1271" s="88"/>
      <c r="P1271" s="88"/>
      <c r="Q1271" s="88"/>
      <c r="R1271" s="88"/>
      <c r="S1271" s="88"/>
      <c r="T1271" s="88"/>
      <c r="U1271" s="88"/>
      <c r="V1271" s="88"/>
      <c r="W1271" s="88"/>
      <c r="X1271" s="88"/>
      <c r="Y1271" s="88"/>
      <c r="Z1271" s="88"/>
      <c r="AA1271" s="88"/>
      <c r="AB1271" s="88"/>
      <c r="AC1271" s="88"/>
      <c r="AD1271" s="88"/>
      <c r="AE1271" s="18"/>
      <c r="AF1271" s="19"/>
      <c r="AG1271" s="30"/>
    </row>
    <row r="1272" spans="1:33" ht="15.75">
      <c r="A1272" s="28"/>
      <c r="B1272" s="17"/>
      <c r="C1272" s="18"/>
      <c r="D1272" s="89" t="s">
        <v>186</v>
      </c>
      <c r="E1272" s="89"/>
      <c r="F1272" s="89"/>
      <c r="G1272" s="89"/>
      <c r="H1272" s="89"/>
      <c r="I1272" s="89"/>
      <c r="J1272" s="89"/>
      <c r="K1272" s="89"/>
      <c r="L1272" s="89"/>
      <c r="M1272" s="89"/>
      <c r="N1272" s="89"/>
      <c r="O1272" s="89"/>
      <c r="P1272" s="89"/>
      <c r="Q1272" s="89"/>
      <c r="R1272" s="89"/>
      <c r="S1272" s="89"/>
      <c r="T1272" s="89"/>
      <c r="U1272" s="89"/>
      <c r="V1272" s="89"/>
      <c r="W1272" s="89"/>
      <c r="X1272" s="89"/>
      <c r="Y1272" s="89"/>
      <c r="Z1272" s="89"/>
      <c r="AA1272" s="89"/>
      <c r="AB1272" s="89"/>
      <c r="AC1272" s="89"/>
      <c r="AD1272" s="89"/>
      <c r="AE1272" s="18"/>
      <c r="AF1272" s="19"/>
      <c r="AG1272" s="30"/>
    </row>
    <row r="1273" spans="1:33">
      <c r="A1273" s="28"/>
      <c r="B1273" s="17"/>
      <c r="C1273" s="18"/>
      <c r="D1273" s="76"/>
      <c r="E1273" s="76"/>
      <c r="F1273" s="76"/>
      <c r="G1273" s="76"/>
      <c r="H1273" s="76"/>
      <c r="I1273" s="76"/>
      <c r="J1273" s="76"/>
      <c r="K1273" s="76"/>
      <c r="L1273" s="76"/>
      <c r="M1273" s="76"/>
      <c r="N1273" s="76"/>
      <c r="O1273" s="76"/>
      <c r="P1273" s="76"/>
      <c r="Q1273" s="76"/>
      <c r="R1273" s="76"/>
      <c r="S1273" s="76"/>
      <c r="T1273" s="76"/>
      <c r="U1273" s="76"/>
      <c r="V1273" s="76"/>
      <c r="W1273" s="76"/>
      <c r="X1273" s="76"/>
      <c r="Y1273" s="76"/>
      <c r="Z1273" s="76"/>
      <c r="AA1273" s="76"/>
      <c r="AB1273" s="76"/>
      <c r="AC1273" s="76"/>
      <c r="AD1273" s="76"/>
      <c r="AE1273" s="18"/>
      <c r="AF1273" s="19"/>
      <c r="AG1273" s="30"/>
    </row>
    <row r="1274" spans="1:33" ht="15.75">
      <c r="A1274" s="28"/>
      <c r="B1274" s="17"/>
      <c r="C1274" s="18"/>
      <c r="D1274" s="89" t="s">
        <v>99</v>
      </c>
      <c r="E1274" s="89"/>
      <c r="F1274" s="89"/>
      <c r="G1274" s="89"/>
      <c r="H1274" s="89"/>
      <c r="I1274" s="89"/>
      <c r="J1274" s="89"/>
      <c r="K1274" s="89"/>
      <c r="L1274" s="89"/>
      <c r="M1274" s="89"/>
      <c r="N1274" s="89"/>
      <c r="O1274" s="89"/>
      <c r="P1274" s="89"/>
      <c r="Q1274" s="89"/>
      <c r="R1274" s="89"/>
      <c r="S1274" s="89"/>
      <c r="T1274" s="89"/>
      <c r="U1274" s="89"/>
      <c r="V1274" s="89"/>
      <c r="W1274" s="89"/>
      <c r="X1274" s="89"/>
      <c r="Y1274" s="89"/>
      <c r="Z1274" s="89"/>
      <c r="AA1274" s="89"/>
      <c r="AB1274" s="89"/>
      <c r="AC1274" s="89"/>
      <c r="AD1274" s="89"/>
      <c r="AE1274" s="18"/>
      <c r="AF1274" s="19"/>
      <c r="AG1274" s="30"/>
    </row>
    <row r="1275" spans="1:33">
      <c r="A1275" s="28"/>
      <c r="B1275" s="17"/>
      <c r="C1275" s="18"/>
      <c r="D1275" s="76"/>
      <c r="E1275" s="76"/>
      <c r="F1275" s="76"/>
      <c r="G1275" s="76"/>
      <c r="H1275" s="76"/>
      <c r="I1275" s="76"/>
      <c r="J1275" s="76"/>
      <c r="K1275" s="76"/>
      <c r="L1275" s="76"/>
      <c r="M1275" s="76"/>
      <c r="N1275" s="76"/>
      <c r="O1275" s="76"/>
      <c r="P1275" s="76"/>
      <c r="Q1275" s="76"/>
      <c r="R1275" s="76"/>
      <c r="S1275" s="76"/>
      <c r="T1275" s="76"/>
      <c r="U1275" s="76"/>
      <c r="V1275" s="76"/>
      <c r="W1275" s="76"/>
      <c r="X1275" s="76"/>
      <c r="Y1275" s="76"/>
      <c r="Z1275" s="76"/>
      <c r="AA1275" s="76"/>
      <c r="AB1275" s="76"/>
      <c r="AC1275" s="76"/>
      <c r="AD1275" s="76"/>
      <c r="AE1275" s="18"/>
      <c r="AF1275" s="19"/>
      <c r="AG1275" s="30"/>
    </row>
    <row r="1276" spans="1:33" ht="15.75">
      <c r="A1276" s="28"/>
      <c r="B1276" s="17"/>
      <c r="C1276" s="18"/>
      <c r="D1276" s="89" t="s">
        <v>100</v>
      </c>
      <c r="E1276" s="89"/>
      <c r="F1276" s="89"/>
      <c r="G1276" s="89"/>
      <c r="H1276" s="89"/>
      <c r="I1276" s="89"/>
      <c r="J1276" s="89"/>
      <c r="K1276" s="89"/>
      <c r="L1276" s="89"/>
      <c r="M1276" s="89"/>
      <c r="N1276" s="89"/>
      <c r="O1276" s="89"/>
      <c r="P1276" s="89"/>
      <c r="Q1276" s="89"/>
      <c r="R1276" s="89"/>
      <c r="S1276" s="89"/>
      <c r="T1276" s="89"/>
      <c r="U1276" s="89"/>
      <c r="V1276" s="89"/>
      <c r="W1276" s="89"/>
      <c r="X1276" s="89"/>
      <c r="Y1276" s="89"/>
      <c r="Z1276" s="89"/>
      <c r="AA1276" s="89"/>
      <c r="AB1276" s="89"/>
      <c r="AC1276" s="89"/>
      <c r="AD1276" s="89"/>
      <c r="AE1276" s="18"/>
      <c r="AF1276" s="19"/>
      <c r="AG1276" s="30"/>
    </row>
    <row r="1277" spans="1:33" ht="16.5" thickBot="1">
      <c r="A1277" s="28"/>
      <c r="B1277" s="17"/>
      <c r="C1277" s="18"/>
      <c r="D1277" s="77"/>
      <c r="E1277" s="77"/>
      <c r="F1277" s="77"/>
      <c r="G1277" s="77"/>
      <c r="H1277" s="77"/>
      <c r="I1277" s="77"/>
      <c r="J1277" s="77"/>
      <c r="K1277" s="77"/>
      <c r="L1277" s="77"/>
      <c r="M1277" s="77"/>
      <c r="N1277" s="77"/>
      <c r="O1277" s="77"/>
      <c r="P1277" s="77"/>
      <c r="Q1277" s="77"/>
      <c r="R1277" s="77"/>
      <c r="S1277" s="77"/>
      <c r="T1277" s="77"/>
      <c r="U1277" s="77"/>
      <c r="V1277" s="77"/>
      <c r="W1277" s="77"/>
      <c r="X1277" s="77"/>
      <c r="Y1277" s="77"/>
      <c r="Z1277" s="77"/>
      <c r="AA1277" s="77"/>
      <c r="AB1277" s="77"/>
      <c r="AC1277" s="77"/>
      <c r="AD1277" s="77"/>
      <c r="AE1277" s="18"/>
      <c r="AF1277" s="19"/>
      <c r="AG1277" s="30"/>
    </row>
    <row r="1278" spans="1:33" ht="15.75" thickBot="1">
      <c r="A1278" s="28"/>
      <c r="B1278" s="17"/>
      <c r="C1278" s="9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0"/>
      <c r="AE1278" s="11"/>
      <c r="AF1278" s="19"/>
      <c r="AG1278" s="30"/>
    </row>
    <row r="1279" spans="1:33">
      <c r="A1279" s="28"/>
      <c r="B1279" s="17"/>
      <c r="C1279" s="6"/>
      <c r="D1279" s="90" t="s">
        <v>1</v>
      </c>
      <c r="E1279" s="93"/>
      <c r="F1279" s="96" t="s">
        <v>22</v>
      </c>
      <c r="G1279" s="96"/>
      <c r="H1279" s="96"/>
      <c r="I1279" s="96"/>
      <c r="J1279" s="96"/>
      <c r="K1279" s="96"/>
      <c r="L1279" s="96"/>
      <c r="M1279" s="96"/>
      <c r="N1279" s="97" t="s">
        <v>35</v>
      </c>
      <c r="O1279" s="96" t="s">
        <v>2</v>
      </c>
      <c r="P1279" s="96"/>
      <c r="Q1279" s="96"/>
      <c r="R1279" s="96"/>
      <c r="S1279" s="96"/>
      <c r="T1279" s="96"/>
      <c r="U1279" s="96"/>
      <c r="V1279" s="96"/>
      <c r="W1279" s="97"/>
      <c r="X1279" s="96" t="s">
        <v>3</v>
      </c>
      <c r="Y1279" s="96"/>
      <c r="Z1279" s="96"/>
      <c r="AA1279" s="96"/>
      <c r="AB1279" s="96"/>
      <c r="AC1279" s="96"/>
      <c r="AD1279" s="100"/>
      <c r="AE1279" s="5"/>
      <c r="AF1279" s="19"/>
      <c r="AG1279" s="30"/>
    </row>
    <row r="1280" spans="1:33">
      <c r="A1280" s="28"/>
      <c r="B1280" s="17"/>
      <c r="C1280" s="6"/>
      <c r="D1280" s="91"/>
      <c r="E1280" s="94"/>
      <c r="F1280" s="101" t="s">
        <v>4</v>
      </c>
      <c r="G1280" s="101"/>
      <c r="H1280" s="101" t="s">
        <v>5</v>
      </c>
      <c r="I1280" s="101"/>
      <c r="J1280" s="101" t="s">
        <v>32</v>
      </c>
      <c r="K1280" s="101"/>
      <c r="L1280" s="101" t="s">
        <v>7</v>
      </c>
      <c r="M1280" s="101"/>
      <c r="N1280" s="98"/>
      <c r="O1280" s="101" t="s">
        <v>8</v>
      </c>
      <c r="P1280" s="101"/>
      <c r="Q1280" s="101" t="s">
        <v>9</v>
      </c>
      <c r="R1280" s="101"/>
      <c r="S1280" s="101" t="s">
        <v>10</v>
      </c>
      <c r="T1280" s="101"/>
      <c r="U1280" s="101" t="s">
        <v>7</v>
      </c>
      <c r="V1280" s="101"/>
      <c r="W1280" s="98"/>
      <c r="X1280" s="101" t="s">
        <v>11</v>
      </c>
      <c r="Y1280" s="101"/>
      <c r="Z1280" s="101" t="s">
        <v>6</v>
      </c>
      <c r="AA1280" s="101"/>
      <c r="AB1280" s="101" t="s">
        <v>12</v>
      </c>
      <c r="AC1280" s="101"/>
      <c r="AD1280" s="102" t="s">
        <v>21</v>
      </c>
      <c r="AE1280" s="5"/>
      <c r="AF1280" s="19"/>
      <c r="AG1280" s="30"/>
    </row>
    <row r="1281" spans="1:33">
      <c r="A1281" s="28"/>
      <c r="B1281" s="17"/>
      <c r="C1281" s="6"/>
      <c r="D1281" s="92"/>
      <c r="E1281" s="94"/>
      <c r="F1281" s="2">
        <v>0.1</v>
      </c>
      <c r="G1281" s="78" t="s">
        <v>13</v>
      </c>
      <c r="H1281" s="2">
        <v>0.1</v>
      </c>
      <c r="I1281" s="78" t="s">
        <v>13</v>
      </c>
      <c r="J1281" s="2">
        <v>0.3</v>
      </c>
      <c r="K1281" s="78" t="s">
        <v>13</v>
      </c>
      <c r="L1281" s="2">
        <v>0.5</v>
      </c>
      <c r="M1281" s="78" t="s">
        <v>13</v>
      </c>
      <c r="N1281" s="98"/>
      <c r="O1281" s="2">
        <v>0.1</v>
      </c>
      <c r="P1281" s="78" t="s">
        <v>13</v>
      </c>
      <c r="Q1281" s="2">
        <v>0.1</v>
      </c>
      <c r="R1281" s="78" t="s">
        <v>13</v>
      </c>
      <c r="S1281" s="2">
        <v>0.3</v>
      </c>
      <c r="T1281" s="78" t="s">
        <v>13</v>
      </c>
      <c r="U1281" s="2">
        <v>0.5</v>
      </c>
      <c r="V1281" s="78" t="s">
        <v>13</v>
      </c>
      <c r="W1281" s="98"/>
      <c r="X1281" s="2">
        <v>0.4</v>
      </c>
      <c r="Y1281" s="78" t="s">
        <v>13</v>
      </c>
      <c r="Z1281" s="2">
        <v>0.6</v>
      </c>
      <c r="AA1281" s="78" t="s">
        <v>13</v>
      </c>
      <c r="AB1281" s="2">
        <v>1</v>
      </c>
      <c r="AC1281" s="78" t="s">
        <v>13</v>
      </c>
      <c r="AD1281" s="103"/>
      <c r="AE1281" s="5"/>
      <c r="AF1281" s="19"/>
      <c r="AG1281" s="30"/>
    </row>
    <row r="1282" spans="1:33">
      <c r="A1282" s="28"/>
      <c r="B1282" s="17"/>
      <c r="C1282" s="6"/>
      <c r="D1282" s="35" t="s">
        <v>14</v>
      </c>
      <c r="E1282" s="94"/>
      <c r="F1282" s="78">
        <v>7.4</v>
      </c>
      <c r="G1282" s="78" t="s">
        <v>37</v>
      </c>
      <c r="H1282" s="78">
        <v>6</v>
      </c>
      <c r="I1282" s="78" t="s">
        <v>39</v>
      </c>
      <c r="J1282" s="78">
        <v>24.6</v>
      </c>
      <c r="K1282" s="78" t="s">
        <v>36</v>
      </c>
      <c r="L1282" s="122">
        <f>SUM(F1282:H1282:J1282)</f>
        <v>38</v>
      </c>
      <c r="M1282" s="78" t="s">
        <v>37</v>
      </c>
      <c r="N1282" s="98"/>
      <c r="O1282" s="78">
        <v>8</v>
      </c>
      <c r="P1282" s="78" t="s">
        <v>37</v>
      </c>
      <c r="Q1282" s="78">
        <v>6.8</v>
      </c>
      <c r="R1282" s="78" t="s">
        <v>38</v>
      </c>
      <c r="S1282" s="123">
        <v>22.8</v>
      </c>
      <c r="T1282" s="78" t="str">
        <f>IF(S1282&gt;=27.3,"A1",IF(S1282&gt;=24.3,"A2", IF(S1282&gt;=21.3,"B1",IF(S1282&gt;=18.3,"B2", IF(S1282&gt;=15.3,"C1",IF(S1282&gt;=12.3,"C2",IF(S1282&gt;=9.9,"D",IF(S1282&gt;=6.3,"E1",IF(S1282&gt;=6.2,"E2")))))))))</f>
        <v>B1</v>
      </c>
      <c r="U1282" s="78">
        <f>O1282+Q1282+S1282</f>
        <v>37.6</v>
      </c>
      <c r="V1282" s="78" t="str">
        <f>IF(U1282&gt;=45.5,"A1",IF(U1282&gt;=40.5,"A2", IF(U1282&gt;=35.5,"B1",IF(U1282&gt;=30.5,"B2", IF(U1282&gt;=25.5,"C1",IF(U1282&gt;=20.5,"C2",IF(U1282&gt;=16.5,"D",IF(U1282&gt;=10.5,"E1",IF(U1282&gt;=10.4,"E2")))))))))</f>
        <v>B1</v>
      </c>
      <c r="W1282" s="98"/>
      <c r="X1282" s="78">
        <f t="shared" ref="X1282:X1289" si="341">SUM(F1282,H1282,O1282,Q1282)</f>
        <v>28.2</v>
      </c>
      <c r="Y1282" s="78" t="str">
        <f>IF(X1282&gt;=36.4,"A1",IF(X1282&gt;=32.4,"A2", IF(X1282&gt;=28.4,"B1",IF(X1282&gt;=24.4,"B2", IF(X1282&gt;=20.4,"C1",IF(X1282&gt;=16.4,"C2",IF(X1282&gt;=13.2,"D",IF(X1282&gt;=8.4,"E1",IF(X1282&gt;=8.3,"E2")))))))))</f>
        <v>B2</v>
      </c>
      <c r="Z1282" s="78">
        <f>J1282+S1282</f>
        <v>47.400000000000006</v>
      </c>
      <c r="AA1282" s="78" t="str">
        <f>IF(Z1282&gt;=54.5,"A1",IF(Z1282&gt;=48.5,"A2", IF(Z1282&gt;=42.5,"B1",IF(Z1282&gt;=36.5,"B2", IF(Z1282&gt;=30.5,"C1",IF(Z1282&gt;=24.5,"C2",IF(Z1282&gt;=19.8,"D",IF(Z1282&gt;=12.6,"E1",IF(Z1282&gt;=12.5,"E2")))))))))</f>
        <v>B1</v>
      </c>
      <c r="AB1282" s="57">
        <f>L1282+U1282</f>
        <v>75.599999999999994</v>
      </c>
      <c r="AC1282" s="78" t="str">
        <f>IF(AB1282&gt;=91,"A1",IF(AB1282&gt;=81,"A2", IF(AB1282&gt;=71,"B1",IF(AB1282&gt;=61,"B2", IF(AB1282&gt;=51,"C1",IF(AB1282&gt;=41,"C2",IF(AB1282&gt;=33,"D",IF(AB1282&gt;=21,"E1",IF(AB1282&gt;=20,"E2")))))))))</f>
        <v>B1</v>
      </c>
      <c r="AD1282" s="124">
        <v>8</v>
      </c>
      <c r="AE1282" s="5"/>
      <c r="AF1282" s="19"/>
      <c r="AG1282" s="30"/>
    </row>
    <row r="1283" spans="1:33">
      <c r="A1283" s="28"/>
      <c r="B1283" s="17"/>
      <c r="C1283" s="6"/>
      <c r="D1283" s="35" t="s">
        <v>15</v>
      </c>
      <c r="E1283" s="94"/>
      <c r="F1283" s="78">
        <v>6.9</v>
      </c>
      <c r="G1283" s="78" t="s">
        <v>38</v>
      </c>
      <c r="H1283" s="78">
        <v>6.5</v>
      </c>
      <c r="I1283" s="78" t="s">
        <v>38</v>
      </c>
      <c r="J1283" s="78">
        <v>21.6</v>
      </c>
      <c r="K1283" s="78" t="s">
        <v>37</v>
      </c>
      <c r="L1283" s="122">
        <f>SUM(F1283:H1283:J1283)</f>
        <v>35</v>
      </c>
      <c r="M1283" s="78" t="s">
        <v>38</v>
      </c>
      <c r="N1283" s="98"/>
      <c r="O1283" s="78">
        <v>9.5</v>
      </c>
      <c r="P1283" s="78" t="s">
        <v>35</v>
      </c>
      <c r="Q1283" s="78">
        <v>9.1999999999999993</v>
      </c>
      <c r="R1283" s="78" t="s">
        <v>35</v>
      </c>
      <c r="S1283" s="123">
        <v>27.6</v>
      </c>
      <c r="T1283" s="78" t="str">
        <f t="shared" ref="T1283:T1289" si="342">IF(S1283&gt;=27.3,"A1",IF(S1283&gt;=24.3,"A2", IF(S1283&gt;=21.3,"B1",IF(S1283&gt;=18.3,"B2", IF(S1283&gt;=15.3,"C1",IF(S1283&gt;=12.3,"C2",IF(S1283&gt;=9.9,"D",IF(S1283&gt;=6.3,"E1",IF(S1283&gt;=6.2,"E2")))))))))</f>
        <v>A1</v>
      </c>
      <c r="U1283" s="78">
        <f t="shared" ref="U1283:U1289" si="343">O1283+Q1283+S1283</f>
        <v>46.3</v>
      </c>
      <c r="V1283" s="78" t="str">
        <f t="shared" ref="V1283:V1289" si="344">IF(U1283&gt;=45.5,"A1",IF(U1283&gt;=40.5,"A2", IF(U1283&gt;=35.5,"B1",IF(U1283&gt;=30.5,"B2", IF(U1283&gt;=25.5,"C1",IF(U1283&gt;=20.5,"C2",IF(U1283&gt;=16.5,"D",IF(U1283&gt;=10.5,"E1",IF(U1283&gt;=10.4,"E2")))))))))</f>
        <v>A1</v>
      </c>
      <c r="W1283" s="98"/>
      <c r="X1283" s="78">
        <f t="shared" si="341"/>
        <v>32.099999999999994</v>
      </c>
      <c r="Y1283" s="78" t="str">
        <f t="shared" ref="Y1283:Y1289" si="345">IF(X1283&gt;=36.4,"A1",IF(X1283&gt;=32.4,"A2", IF(X1283&gt;=28.4,"B1",IF(X1283&gt;=24.4,"B2", IF(X1283&gt;=20.4,"C1",IF(X1283&gt;=16.4,"C2",IF(X1283&gt;=13.2,"D",IF(X1283&gt;=8.4,"E1",IF(X1283&gt;=8.3,"E2")))))))))</f>
        <v>B1</v>
      </c>
      <c r="Z1283" s="78">
        <f t="shared" ref="Z1283:Z1289" si="346">J1283+S1283</f>
        <v>49.2</v>
      </c>
      <c r="AA1283" s="78" t="str">
        <f t="shared" ref="AA1283:AA1289" si="347">IF(Z1283&gt;=54.5,"A1",IF(Z1283&gt;=48.5,"A2", IF(Z1283&gt;=42.5,"B1",IF(Z1283&gt;=36.5,"B2", IF(Z1283&gt;=30.5,"C1",IF(Z1283&gt;=24.5,"C2",IF(Z1283&gt;=19.8,"D",IF(Z1283&gt;=12.6,"E1",IF(Z1283&gt;=12.5,"E2")))))))))</f>
        <v>A2</v>
      </c>
      <c r="AB1283" s="57">
        <f t="shared" ref="AB1283:AB1289" si="348">L1283+U1283</f>
        <v>81.3</v>
      </c>
      <c r="AC1283" s="78" t="str">
        <f t="shared" ref="AC1283:AC1289" si="349">IF(AB1283&gt;=91,"A1",IF(AB1283&gt;=81,"A2", IF(AB1283&gt;=71,"B1",IF(AB1283&gt;=61,"B2", IF(AB1283&gt;=51,"C1",IF(AB1283&gt;=41,"C2",IF(AB1283&gt;=33,"D",IF(AB1283&gt;=21,"E1",IF(AB1283&gt;=20,"E2")))))))))</f>
        <v>A2</v>
      </c>
      <c r="AD1283" s="124">
        <v>9</v>
      </c>
      <c r="AE1283" s="5"/>
      <c r="AF1283" s="19"/>
      <c r="AG1283" s="30"/>
    </row>
    <row r="1284" spans="1:33">
      <c r="A1284" s="28"/>
      <c r="B1284" s="17"/>
      <c r="C1284" s="6"/>
      <c r="D1284" s="35" t="s">
        <v>16</v>
      </c>
      <c r="E1284" s="94"/>
      <c r="F1284" s="78">
        <v>9.4</v>
      </c>
      <c r="G1284" s="78" t="s">
        <v>35</v>
      </c>
      <c r="H1284" s="78">
        <v>7</v>
      </c>
      <c r="I1284" s="78" t="s">
        <v>38</v>
      </c>
      <c r="J1284" s="78">
        <v>19.2</v>
      </c>
      <c r="K1284" s="78" t="s">
        <v>38</v>
      </c>
      <c r="L1284" s="122">
        <f>SUM(F1284:H1284:J1284)</f>
        <v>35.599999999999994</v>
      </c>
      <c r="M1284" s="78" t="s">
        <v>37</v>
      </c>
      <c r="N1284" s="98"/>
      <c r="O1284" s="78">
        <v>9.8000000000000007</v>
      </c>
      <c r="P1284" s="78" t="s">
        <v>35</v>
      </c>
      <c r="Q1284" s="78">
        <v>9.6</v>
      </c>
      <c r="R1284" s="78" t="s">
        <v>35</v>
      </c>
      <c r="S1284" s="123">
        <v>25.2</v>
      </c>
      <c r="T1284" s="78" t="str">
        <f t="shared" si="342"/>
        <v>A2</v>
      </c>
      <c r="U1284" s="78">
        <f t="shared" si="343"/>
        <v>44.599999999999994</v>
      </c>
      <c r="V1284" s="78" t="str">
        <f t="shared" si="344"/>
        <v>A2</v>
      </c>
      <c r="W1284" s="98"/>
      <c r="X1284" s="78">
        <f t="shared" si="341"/>
        <v>35.799999999999997</v>
      </c>
      <c r="Y1284" s="78" t="str">
        <f t="shared" si="345"/>
        <v>A2</v>
      </c>
      <c r="Z1284" s="78">
        <f t="shared" si="346"/>
        <v>44.4</v>
      </c>
      <c r="AA1284" s="78" t="str">
        <f t="shared" si="347"/>
        <v>B1</v>
      </c>
      <c r="AB1284" s="57">
        <f t="shared" si="348"/>
        <v>80.199999999999989</v>
      </c>
      <c r="AC1284" s="78" t="str">
        <f t="shared" si="349"/>
        <v>B1</v>
      </c>
      <c r="AD1284" s="124">
        <v>8</v>
      </c>
      <c r="AE1284" s="5"/>
      <c r="AF1284" s="19"/>
      <c r="AG1284" s="30"/>
    </row>
    <row r="1285" spans="1:33">
      <c r="A1285" s="28"/>
      <c r="B1285" s="17"/>
      <c r="C1285" s="6"/>
      <c r="D1285" s="35" t="s">
        <v>45</v>
      </c>
      <c r="E1285" s="94"/>
      <c r="F1285" s="78">
        <v>6.8</v>
      </c>
      <c r="G1285" s="78" t="s">
        <v>38</v>
      </c>
      <c r="H1285" s="78">
        <v>5.8</v>
      </c>
      <c r="I1285" s="78" t="s">
        <v>39</v>
      </c>
      <c r="J1285" s="78">
        <v>13.5</v>
      </c>
      <c r="K1285" s="78" t="s">
        <v>41</v>
      </c>
      <c r="L1285" s="122">
        <f>SUM(F1285:H1285:J1285)</f>
        <v>26.1</v>
      </c>
      <c r="M1285" s="78" t="s">
        <v>41</v>
      </c>
      <c r="N1285" s="98"/>
      <c r="O1285" s="78">
        <v>8.1999999999999993</v>
      </c>
      <c r="P1285" s="78" t="s">
        <v>36</v>
      </c>
      <c r="Q1285" s="78">
        <v>7.2</v>
      </c>
      <c r="R1285" s="78" t="s">
        <v>37</v>
      </c>
      <c r="S1285" s="123">
        <v>22.2</v>
      </c>
      <c r="T1285" s="78" t="str">
        <f t="shared" si="342"/>
        <v>B1</v>
      </c>
      <c r="U1285" s="78">
        <f t="shared" si="343"/>
        <v>37.599999999999994</v>
      </c>
      <c r="V1285" s="78" t="str">
        <f t="shared" si="344"/>
        <v>B1</v>
      </c>
      <c r="W1285" s="98"/>
      <c r="X1285" s="78">
        <f t="shared" si="341"/>
        <v>27.999999999999996</v>
      </c>
      <c r="Y1285" s="78" t="str">
        <f t="shared" si="345"/>
        <v>B2</v>
      </c>
      <c r="Z1285" s="78">
        <f t="shared" si="346"/>
        <v>35.700000000000003</v>
      </c>
      <c r="AA1285" s="78" t="str">
        <f t="shared" si="347"/>
        <v>C1</v>
      </c>
      <c r="AB1285" s="57">
        <f t="shared" si="348"/>
        <v>63.699999999999996</v>
      </c>
      <c r="AC1285" s="78" t="str">
        <f t="shared" si="349"/>
        <v>B2</v>
      </c>
      <c r="AD1285" s="124">
        <v>7</v>
      </c>
      <c r="AE1285" s="5"/>
      <c r="AF1285" s="19"/>
      <c r="AG1285" s="30"/>
    </row>
    <row r="1286" spans="1:33">
      <c r="A1286" s="28"/>
      <c r="B1286" s="17"/>
      <c r="C1286" s="6"/>
      <c r="D1286" s="35" t="s">
        <v>33</v>
      </c>
      <c r="E1286" s="94"/>
      <c r="F1286" s="78"/>
      <c r="G1286" s="78"/>
      <c r="H1286" s="78"/>
      <c r="I1286" s="78"/>
      <c r="J1286" s="78">
        <v>28.8</v>
      </c>
      <c r="K1286" s="78" t="s">
        <v>35</v>
      </c>
      <c r="L1286" s="122">
        <f>SUM(F1286:H1286:J1286)</f>
        <v>28.8</v>
      </c>
      <c r="M1286" s="78"/>
      <c r="N1286" s="98"/>
      <c r="O1286" s="78"/>
      <c r="P1286" s="78"/>
      <c r="Q1286" s="78"/>
      <c r="R1286" s="78"/>
      <c r="S1286" s="123">
        <v>25.2</v>
      </c>
      <c r="T1286" s="78" t="str">
        <f t="shared" si="342"/>
        <v>A2</v>
      </c>
      <c r="U1286" s="78">
        <f t="shared" si="343"/>
        <v>25.2</v>
      </c>
      <c r="V1286" s="78" t="str">
        <f t="shared" si="344"/>
        <v>C2</v>
      </c>
      <c r="W1286" s="98"/>
      <c r="X1286" s="78">
        <f t="shared" si="341"/>
        <v>0</v>
      </c>
      <c r="Y1286" s="78" t="b">
        <f t="shared" si="345"/>
        <v>0</v>
      </c>
      <c r="Z1286" s="78">
        <f t="shared" si="346"/>
        <v>54</v>
      </c>
      <c r="AA1286" s="78" t="str">
        <f t="shared" si="347"/>
        <v>A2</v>
      </c>
      <c r="AB1286" s="57">
        <f t="shared" si="348"/>
        <v>54</v>
      </c>
      <c r="AC1286" s="78" t="str">
        <f t="shared" si="349"/>
        <v>C1</v>
      </c>
      <c r="AD1286" s="124"/>
      <c r="AE1286" s="5"/>
      <c r="AF1286" s="19"/>
      <c r="AG1286" s="30"/>
    </row>
    <row r="1287" spans="1:33">
      <c r="A1287" s="28"/>
      <c r="B1287" s="17"/>
      <c r="C1287" s="6"/>
      <c r="D1287" s="35" t="s">
        <v>18</v>
      </c>
      <c r="E1287" s="94"/>
      <c r="F1287" s="78">
        <v>7.4</v>
      </c>
      <c r="G1287" s="78" t="s">
        <v>37</v>
      </c>
      <c r="H1287" s="78">
        <v>6</v>
      </c>
      <c r="I1287" s="78" t="s">
        <v>39</v>
      </c>
      <c r="J1287" s="78">
        <v>24.6</v>
      </c>
      <c r="K1287" s="78" t="s">
        <v>36</v>
      </c>
      <c r="L1287" s="122">
        <f>SUM(F1287:H1287:J1287)</f>
        <v>38</v>
      </c>
      <c r="M1287" s="78" t="s">
        <v>37</v>
      </c>
      <c r="N1287" s="98"/>
      <c r="O1287" s="123">
        <v>8.6</v>
      </c>
      <c r="P1287" s="123" t="s">
        <v>36</v>
      </c>
      <c r="Q1287" s="123">
        <v>7.4</v>
      </c>
      <c r="R1287" s="123" t="s">
        <v>37</v>
      </c>
      <c r="S1287" s="123">
        <v>24.6</v>
      </c>
      <c r="T1287" s="78" t="str">
        <f t="shared" si="342"/>
        <v>A2</v>
      </c>
      <c r="U1287" s="78">
        <f t="shared" si="343"/>
        <v>40.6</v>
      </c>
      <c r="V1287" s="78" t="str">
        <f t="shared" si="344"/>
        <v>A2</v>
      </c>
      <c r="W1287" s="98"/>
      <c r="X1287" s="78">
        <f t="shared" si="341"/>
        <v>29.4</v>
      </c>
      <c r="Y1287" s="78" t="str">
        <f t="shared" si="345"/>
        <v>B1</v>
      </c>
      <c r="Z1287" s="78">
        <f t="shared" si="346"/>
        <v>49.2</v>
      </c>
      <c r="AA1287" s="78" t="str">
        <f t="shared" si="347"/>
        <v>A2</v>
      </c>
      <c r="AB1287" s="57">
        <f t="shared" si="348"/>
        <v>78.599999999999994</v>
      </c>
      <c r="AC1287" s="78" t="str">
        <f t="shared" si="349"/>
        <v>B1</v>
      </c>
      <c r="AD1287" s="124">
        <v>8</v>
      </c>
      <c r="AE1287" s="5"/>
      <c r="AF1287" s="19"/>
      <c r="AG1287" s="30"/>
    </row>
    <row r="1288" spans="1:33">
      <c r="A1288" s="28"/>
      <c r="B1288" s="17"/>
      <c r="C1288" s="6"/>
      <c r="D1288" s="35" t="s">
        <v>19</v>
      </c>
      <c r="E1288" s="94"/>
      <c r="F1288" s="78"/>
      <c r="G1288" s="78"/>
      <c r="H1288" s="78"/>
      <c r="I1288" s="78"/>
      <c r="J1288" s="78">
        <v>15.6</v>
      </c>
      <c r="K1288" s="78" t="s">
        <v>39</v>
      </c>
      <c r="L1288" s="122">
        <f>SUM(F1288:H1288:J1288)</f>
        <v>15.6</v>
      </c>
      <c r="M1288" s="78"/>
      <c r="N1288" s="98"/>
      <c r="O1288" s="1"/>
      <c r="P1288" s="1"/>
      <c r="Q1288" s="1"/>
      <c r="R1288" s="1"/>
      <c r="S1288" s="123">
        <v>30</v>
      </c>
      <c r="T1288" s="78" t="str">
        <f t="shared" si="342"/>
        <v>A1</v>
      </c>
      <c r="U1288" s="78">
        <f t="shared" si="343"/>
        <v>30</v>
      </c>
      <c r="V1288" s="78" t="str">
        <f t="shared" si="344"/>
        <v>C1</v>
      </c>
      <c r="W1288" s="98"/>
      <c r="X1288" s="78">
        <f t="shared" si="341"/>
        <v>0</v>
      </c>
      <c r="Y1288" s="78" t="b">
        <f t="shared" si="345"/>
        <v>0</v>
      </c>
      <c r="Z1288" s="78">
        <f t="shared" si="346"/>
        <v>45.6</v>
      </c>
      <c r="AA1288" s="78" t="str">
        <f t="shared" si="347"/>
        <v>B1</v>
      </c>
      <c r="AB1288" s="57">
        <f t="shared" si="348"/>
        <v>45.6</v>
      </c>
      <c r="AC1288" s="78" t="str">
        <f t="shared" si="349"/>
        <v>C2</v>
      </c>
      <c r="AD1288" s="124"/>
      <c r="AE1288" s="5"/>
      <c r="AF1288" s="19"/>
      <c r="AG1288" s="30"/>
    </row>
    <row r="1289" spans="1:33">
      <c r="A1289" s="28"/>
      <c r="B1289" s="17"/>
      <c r="C1289" s="6"/>
      <c r="D1289" s="35" t="s">
        <v>117</v>
      </c>
      <c r="E1289" s="94"/>
      <c r="F1289" s="78"/>
      <c r="G1289" s="78"/>
      <c r="H1289" s="78"/>
      <c r="I1289" s="78"/>
      <c r="J1289" s="78">
        <v>17.399999999999999</v>
      </c>
      <c r="K1289" s="78" t="s">
        <v>39</v>
      </c>
      <c r="L1289" s="122">
        <f>SUM(F1289:H1289:J1289)</f>
        <v>17.399999999999999</v>
      </c>
      <c r="M1289" s="78"/>
      <c r="N1289" s="98"/>
      <c r="O1289" s="1"/>
      <c r="P1289" s="1"/>
      <c r="Q1289" s="1"/>
      <c r="R1289" s="1"/>
      <c r="S1289" s="123">
        <v>25.2</v>
      </c>
      <c r="T1289" s="78" t="str">
        <f t="shared" si="342"/>
        <v>A2</v>
      </c>
      <c r="U1289" s="78">
        <f t="shared" si="343"/>
        <v>25.2</v>
      </c>
      <c r="V1289" s="78" t="str">
        <f t="shared" si="344"/>
        <v>C2</v>
      </c>
      <c r="W1289" s="98"/>
      <c r="X1289" s="78">
        <f t="shared" si="341"/>
        <v>0</v>
      </c>
      <c r="Y1289" s="78" t="b">
        <f t="shared" si="345"/>
        <v>0</v>
      </c>
      <c r="Z1289" s="78">
        <f t="shared" si="346"/>
        <v>42.599999999999994</v>
      </c>
      <c r="AA1289" s="78" t="str">
        <f t="shared" si="347"/>
        <v>B1</v>
      </c>
      <c r="AB1289" s="57">
        <f t="shared" si="348"/>
        <v>42.599999999999994</v>
      </c>
      <c r="AC1289" s="78" t="str">
        <f t="shared" si="349"/>
        <v>C2</v>
      </c>
      <c r="AD1289" s="124"/>
      <c r="AE1289" s="5"/>
      <c r="AF1289" s="19"/>
      <c r="AG1289" s="30"/>
    </row>
    <row r="1290" spans="1:33">
      <c r="A1290" s="28"/>
      <c r="B1290" s="17"/>
      <c r="C1290" s="6"/>
      <c r="D1290" s="35"/>
      <c r="E1290" s="94"/>
      <c r="F1290" s="78"/>
      <c r="G1290" s="78"/>
      <c r="H1290" s="78"/>
      <c r="I1290" s="78"/>
      <c r="J1290" s="78"/>
      <c r="K1290" s="78"/>
      <c r="L1290" s="78"/>
      <c r="M1290" s="78"/>
      <c r="N1290" s="98"/>
      <c r="O1290" s="1"/>
      <c r="P1290" s="1"/>
      <c r="Q1290" s="1"/>
      <c r="R1290" s="1"/>
      <c r="S1290" s="123"/>
      <c r="T1290" s="1"/>
      <c r="U1290" s="1"/>
      <c r="V1290" s="1"/>
      <c r="W1290" s="98"/>
      <c r="X1290" s="1"/>
      <c r="Y1290" s="1"/>
      <c r="Z1290" s="1"/>
      <c r="AA1290" s="1"/>
      <c r="AB1290" s="1"/>
      <c r="AC1290" s="1"/>
      <c r="AD1290" s="124"/>
      <c r="AE1290" s="5"/>
      <c r="AF1290" s="19"/>
      <c r="AG1290" s="30"/>
    </row>
    <row r="1291" spans="1:33">
      <c r="A1291" s="28"/>
      <c r="B1291" s="17"/>
      <c r="C1291" s="6"/>
      <c r="D1291" s="104" t="s">
        <v>20</v>
      </c>
      <c r="E1291" s="94"/>
      <c r="F1291" s="126" t="s">
        <v>151</v>
      </c>
      <c r="G1291" s="127"/>
      <c r="H1291" s="110"/>
      <c r="I1291" s="110"/>
      <c r="J1291" s="110"/>
      <c r="K1291" s="110"/>
      <c r="L1291" s="110"/>
      <c r="M1291" s="110"/>
      <c r="N1291" s="98"/>
      <c r="O1291" s="126" t="s">
        <v>188</v>
      </c>
      <c r="P1291" s="127"/>
      <c r="Q1291" s="110"/>
      <c r="R1291" s="110"/>
      <c r="S1291" s="110"/>
      <c r="T1291" s="110"/>
      <c r="U1291" s="110"/>
      <c r="V1291" s="110"/>
      <c r="W1291" s="98"/>
      <c r="X1291" s="110"/>
      <c r="Y1291" s="110"/>
      <c r="Z1291" s="110"/>
      <c r="AA1291" s="110"/>
      <c r="AB1291" s="110"/>
      <c r="AC1291" s="110"/>
      <c r="AD1291" s="116"/>
      <c r="AE1291" s="5"/>
      <c r="AF1291" s="19"/>
      <c r="AG1291" s="30"/>
    </row>
    <row r="1292" spans="1:33" ht="15.75" thickBot="1">
      <c r="A1292" s="28"/>
      <c r="B1292" s="17"/>
      <c r="C1292" s="6"/>
      <c r="D1292" s="105"/>
      <c r="E1292" s="95"/>
      <c r="F1292" s="128"/>
      <c r="G1292" s="129"/>
      <c r="H1292" s="111"/>
      <c r="I1292" s="111"/>
      <c r="J1292" s="111"/>
      <c r="K1292" s="111"/>
      <c r="L1292" s="111"/>
      <c r="M1292" s="111"/>
      <c r="N1292" s="99"/>
      <c r="O1292" s="128"/>
      <c r="P1292" s="129"/>
      <c r="Q1292" s="111"/>
      <c r="R1292" s="111"/>
      <c r="S1292" s="111"/>
      <c r="T1292" s="111"/>
      <c r="U1292" s="111"/>
      <c r="V1292" s="111"/>
      <c r="W1292" s="99"/>
      <c r="X1292" s="111"/>
      <c r="Y1292" s="111"/>
      <c r="Z1292" s="111"/>
      <c r="AA1292" s="111"/>
      <c r="AB1292" s="111"/>
      <c r="AC1292" s="111"/>
      <c r="AD1292" s="117"/>
      <c r="AE1292" s="5"/>
      <c r="AF1292" s="19"/>
      <c r="AG1292" s="30"/>
    </row>
    <row r="1293" spans="1:33" ht="15.75" thickBot="1">
      <c r="A1293" s="28"/>
      <c r="B1293" s="17"/>
      <c r="C1293" s="7"/>
      <c r="D1293" s="8"/>
      <c r="E1293" s="8"/>
      <c r="F1293" s="8"/>
      <c r="G1293" s="8"/>
      <c r="H1293" s="8"/>
      <c r="I1293" s="8"/>
      <c r="J1293" s="8"/>
      <c r="K1293" s="8"/>
      <c r="L1293" s="8"/>
      <c r="M1293" s="8"/>
      <c r="N1293" s="8"/>
      <c r="O1293" s="8"/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  <c r="AA1293" s="8"/>
      <c r="AB1293" s="8"/>
      <c r="AC1293" s="8"/>
      <c r="AD1293" s="8"/>
      <c r="AE1293" s="12"/>
      <c r="AF1293" s="19"/>
      <c r="AG1293" s="30"/>
    </row>
    <row r="1294" spans="1:33">
      <c r="A1294" s="28"/>
      <c r="B1294" s="17"/>
      <c r="C1294" s="18"/>
      <c r="D1294" s="18"/>
      <c r="E1294" s="18"/>
      <c r="F1294" s="18"/>
      <c r="G1294" s="18"/>
      <c r="H1294" s="18"/>
      <c r="I1294" s="18"/>
      <c r="J1294" s="18"/>
      <c r="K1294" s="18"/>
      <c r="L1294" s="18"/>
      <c r="M1294" s="18"/>
      <c r="N1294" s="18"/>
      <c r="O1294" s="18"/>
      <c r="P1294" s="18"/>
      <c r="Q1294" s="18"/>
      <c r="R1294" s="18"/>
      <c r="S1294" s="18"/>
      <c r="T1294" s="18"/>
      <c r="U1294" s="18"/>
      <c r="V1294" s="18"/>
      <c r="W1294" s="18"/>
      <c r="X1294" s="18"/>
      <c r="Y1294" s="18"/>
      <c r="Z1294" s="18"/>
      <c r="AA1294" s="18"/>
      <c r="AB1294" s="18"/>
      <c r="AC1294" s="18"/>
      <c r="AD1294" s="18"/>
      <c r="AE1294" s="18"/>
      <c r="AF1294" s="19"/>
      <c r="AG1294" s="30"/>
    </row>
    <row r="1295" spans="1:33">
      <c r="A1295" s="28"/>
      <c r="B1295" s="17"/>
      <c r="C1295" s="18"/>
      <c r="D1295" s="18"/>
      <c r="E1295" s="18"/>
      <c r="F1295" s="18"/>
      <c r="G1295" s="18"/>
      <c r="H1295" s="18"/>
      <c r="I1295" s="18"/>
      <c r="J1295" s="18"/>
      <c r="K1295" s="18"/>
      <c r="L1295" s="18"/>
      <c r="M1295" s="18"/>
      <c r="N1295" s="18"/>
      <c r="O1295" s="18"/>
      <c r="P1295" s="18"/>
      <c r="Q1295" s="18"/>
      <c r="R1295" s="18"/>
      <c r="S1295" s="18"/>
      <c r="T1295" s="18"/>
      <c r="U1295" s="18"/>
      <c r="V1295" s="18"/>
      <c r="W1295" s="18"/>
      <c r="X1295" s="18"/>
      <c r="Y1295" s="18"/>
      <c r="Z1295" s="18"/>
      <c r="AA1295" s="18"/>
      <c r="AB1295" s="18"/>
      <c r="AC1295" s="18"/>
      <c r="AD1295" s="18"/>
      <c r="AE1295" s="18"/>
      <c r="AF1295" s="19"/>
      <c r="AG1295" s="30"/>
    </row>
    <row r="1296" spans="1:33">
      <c r="A1296" s="28"/>
      <c r="B1296" s="17"/>
      <c r="C1296" s="18"/>
      <c r="D1296" s="18"/>
      <c r="E1296" s="18"/>
      <c r="F1296" s="18"/>
      <c r="G1296" s="18"/>
      <c r="H1296" s="18"/>
      <c r="I1296" s="18"/>
      <c r="J1296" s="18"/>
      <c r="K1296" s="18"/>
      <c r="L1296" s="18"/>
      <c r="M1296" s="18"/>
      <c r="N1296" s="18"/>
      <c r="O1296" s="18"/>
      <c r="P1296" s="18"/>
      <c r="Q1296" s="18"/>
      <c r="R1296" s="79" t="s">
        <v>30</v>
      </c>
      <c r="S1296" s="79"/>
      <c r="T1296" s="79"/>
      <c r="U1296" s="79"/>
      <c r="V1296" s="79"/>
      <c r="W1296" s="18"/>
      <c r="X1296" s="18"/>
      <c r="Y1296" s="18"/>
      <c r="Z1296" s="18"/>
      <c r="AA1296" s="79" t="s">
        <v>31</v>
      </c>
      <c r="AB1296" s="79"/>
      <c r="AC1296" s="79"/>
      <c r="AD1296" s="79"/>
      <c r="AE1296" s="18"/>
      <c r="AF1296" s="19"/>
      <c r="AG1296" s="30"/>
    </row>
    <row r="1297" spans="1:33">
      <c r="A1297" s="28"/>
      <c r="B1297" s="17"/>
      <c r="C1297" s="18"/>
      <c r="D1297" s="82" t="s">
        <v>26</v>
      </c>
      <c r="E1297" s="82"/>
      <c r="F1297" s="82"/>
      <c r="G1297" s="82"/>
      <c r="H1297" s="18"/>
      <c r="I1297" s="82" t="s">
        <v>26</v>
      </c>
      <c r="J1297" s="82"/>
      <c r="K1297" s="82"/>
      <c r="L1297" s="82"/>
      <c r="M1297" s="82"/>
      <c r="N1297" s="18"/>
      <c r="O1297" s="18"/>
      <c r="P1297" s="18"/>
      <c r="Q1297" s="18"/>
      <c r="R1297" s="82" t="s">
        <v>27</v>
      </c>
      <c r="S1297" s="82"/>
      <c r="T1297" s="82"/>
      <c r="U1297" s="82"/>
      <c r="V1297" s="82"/>
      <c r="W1297" s="18"/>
      <c r="X1297" s="18"/>
      <c r="Y1297" s="18"/>
      <c r="Z1297" s="83" t="s">
        <v>27</v>
      </c>
      <c r="AA1297" s="83"/>
      <c r="AB1297" s="83"/>
      <c r="AC1297" s="83"/>
      <c r="AD1297" s="18"/>
      <c r="AE1297" s="18"/>
      <c r="AF1297" s="19"/>
      <c r="AG1297" s="30"/>
    </row>
    <row r="1298" spans="1:33">
      <c r="A1298" s="28"/>
      <c r="B1298" s="17"/>
      <c r="C1298" s="18"/>
      <c r="D1298" s="18"/>
      <c r="E1298" s="18"/>
      <c r="F1298" s="18"/>
      <c r="G1298" s="18"/>
      <c r="H1298" s="18"/>
      <c r="I1298" s="18"/>
      <c r="J1298" s="18"/>
      <c r="K1298" s="18"/>
      <c r="L1298" s="18"/>
      <c r="M1298" s="18"/>
      <c r="N1298" s="18"/>
      <c r="O1298" s="18"/>
      <c r="P1298" s="18"/>
      <c r="Q1298" s="18"/>
      <c r="R1298" s="18"/>
      <c r="S1298" s="18"/>
      <c r="T1298" s="18"/>
      <c r="U1298" s="18"/>
      <c r="V1298" s="18"/>
      <c r="W1298" s="18"/>
      <c r="X1298" s="18"/>
      <c r="Y1298" s="18"/>
      <c r="Z1298" s="18"/>
      <c r="AA1298" s="18"/>
      <c r="AB1298" s="18"/>
      <c r="AC1298" s="18"/>
      <c r="AD1298" s="18"/>
      <c r="AE1298" s="18"/>
      <c r="AF1298" s="19"/>
      <c r="AG1298" s="30"/>
    </row>
    <row r="1299" spans="1:33">
      <c r="A1299" s="28"/>
      <c r="B1299" s="17"/>
      <c r="C1299" s="18"/>
      <c r="D1299" s="22" t="s">
        <v>29</v>
      </c>
      <c r="E1299" s="22"/>
      <c r="F1299" s="22"/>
      <c r="G1299" s="22"/>
      <c r="H1299" s="22"/>
      <c r="I1299" s="80" t="s">
        <v>24</v>
      </c>
      <c r="J1299" s="80"/>
      <c r="K1299" s="80"/>
      <c r="L1299" s="80"/>
      <c r="M1299" s="80"/>
      <c r="N1299" s="80"/>
      <c r="O1299" s="80"/>
      <c r="P1299" s="22"/>
      <c r="Q1299" s="22"/>
      <c r="R1299" s="79" t="s">
        <v>23</v>
      </c>
      <c r="S1299" s="79"/>
      <c r="T1299" s="79"/>
      <c r="U1299" s="79"/>
      <c r="V1299" s="79"/>
      <c r="W1299" s="79"/>
      <c r="X1299" s="22"/>
      <c r="Y1299" s="79" t="s">
        <v>25</v>
      </c>
      <c r="Z1299" s="79"/>
      <c r="AA1299" s="79"/>
      <c r="AB1299" s="79"/>
      <c r="AC1299" s="79"/>
      <c r="AD1299" s="79"/>
      <c r="AE1299" s="18"/>
      <c r="AF1299" s="19"/>
      <c r="AG1299" s="30"/>
    </row>
    <row r="1300" spans="1:33" ht="15.75" thickBot="1">
      <c r="A1300" s="28"/>
      <c r="B1300" s="23"/>
      <c r="C1300" s="24"/>
      <c r="D1300" s="24"/>
      <c r="E1300" s="24"/>
      <c r="F1300" s="24"/>
      <c r="G1300" s="24"/>
      <c r="H1300" s="24"/>
      <c r="I1300" s="24"/>
      <c r="J1300" s="24"/>
      <c r="K1300" s="24"/>
      <c r="L1300" s="24"/>
      <c r="M1300" s="24"/>
      <c r="N1300" s="24"/>
      <c r="O1300" s="24"/>
      <c r="P1300" s="24"/>
      <c r="Q1300" s="24"/>
      <c r="R1300" s="24"/>
      <c r="S1300" s="24"/>
      <c r="T1300" s="24"/>
      <c r="U1300" s="24"/>
      <c r="V1300" s="24"/>
      <c r="W1300" s="24"/>
      <c r="X1300" s="24"/>
      <c r="Y1300" s="24"/>
      <c r="Z1300" s="24"/>
      <c r="AA1300" s="24"/>
      <c r="AB1300" s="24"/>
      <c r="AC1300" s="24"/>
      <c r="AD1300" s="24"/>
      <c r="AE1300" s="24"/>
      <c r="AF1300" s="25"/>
      <c r="AG1300" s="30"/>
    </row>
    <row r="1301" spans="1:33" ht="15.75" thickBot="1">
      <c r="A1301" s="84"/>
      <c r="B1301" s="85"/>
      <c r="C1301" s="85"/>
      <c r="D1301" s="85"/>
      <c r="E1301" s="85"/>
      <c r="F1301" s="85"/>
      <c r="G1301" s="85"/>
      <c r="H1301" s="85"/>
      <c r="I1301" s="85"/>
      <c r="J1301" s="85"/>
      <c r="K1301" s="85"/>
      <c r="L1301" s="85"/>
      <c r="M1301" s="85"/>
      <c r="N1301" s="85"/>
      <c r="O1301" s="85"/>
      <c r="P1301" s="85"/>
      <c r="Q1301" s="85"/>
      <c r="R1301" s="85"/>
      <c r="S1301" s="85"/>
      <c r="T1301" s="85"/>
      <c r="U1301" s="85"/>
      <c r="V1301" s="85"/>
      <c r="W1301" s="85"/>
      <c r="X1301" s="85"/>
      <c r="Y1301" s="85"/>
      <c r="Z1301" s="85"/>
      <c r="AA1301" s="85"/>
      <c r="AB1301" s="85"/>
      <c r="AC1301" s="85"/>
      <c r="AD1301" s="85"/>
      <c r="AE1301" s="85"/>
      <c r="AF1301" s="85"/>
      <c r="AG1301" s="86"/>
    </row>
    <row r="1305" spans="1:33" ht="15.75" thickBot="1"/>
    <row r="1306" spans="1:33" ht="15.75" thickBot="1">
      <c r="A1306" s="27"/>
      <c r="B1306" s="26"/>
      <c r="C1306" s="26"/>
      <c r="D1306" s="26"/>
      <c r="E1306" s="26"/>
      <c r="F1306" s="26"/>
      <c r="G1306" s="26"/>
      <c r="H1306" s="26"/>
      <c r="I1306" s="26"/>
      <c r="J1306" s="26"/>
      <c r="K1306" s="26"/>
      <c r="L1306" s="26"/>
      <c r="M1306" s="26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26"/>
      <c r="AB1306" s="26"/>
      <c r="AC1306" s="26"/>
      <c r="AD1306" s="26"/>
      <c r="AE1306" s="26"/>
      <c r="AF1306" s="26"/>
      <c r="AG1306" s="29"/>
    </row>
    <row r="1307" spans="1:33" ht="24">
      <c r="A1307" s="28"/>
      <c r="B1307" s="14"/>
      <c r="C1307" s="15"/>
      <c r="D1307" s="87" t="s">
        <v>0</v>
      </c>
      <c r="E1307" s="87"/>
      <c r="F1307" s="87"/>
      <c r="G1307" s="87"/>
      <c r="H1307" s="87"/>
      <c r="I1307" s="87"/>
      <c r="J1307" s="87"/>
      <c r="K1307" s="87"/>
      <c r="L1307" s="87"/>
      <c r="M1307" s="87"/>
      <c r="N1307" s="87"/>
      <c r="O1307" s="87"/>
      <c r="P1307" s="87"/>
      <c r="Q1307" s="87"/>
      <c r="R1307" s="87"/>
      <c r="S1307" s="87"/>
      <c r="T1307" s="87"/>
      <c r="U1307" s="87"/>
      <c r="V1307" s="87"/>
      <c r="W1307" s="87"/>
      <c r="X1307" s="87"/>
      <c r="Y1307" s="87"/>
      <c r="Z1307" s="87"/>
      <c r="AA1307" s="87"/>
      <c r="AB1307" s="87"/>
      <c r="AC1307" s="87"/>
      <c r="AD1307" s="87"/>
      <c r="AE1307" s="15"/>
      <c r="AF1307" s="16"/>
      <c r="AG1307" s="30"/>
    </row>
    <row r="1308" spans="1:33" ht="22.5">
      <c r="A1308" s="28"/>
      <c r="B1308" s="17"/>
      <c r="C1308" s="18"/>
      <c r="D1308" s="88" t="s">
        <v>28</v>
      </c>
      <c r="E1308" s="88"/>
      <c r="F1308" s="88"/>
      <c r="G1308" s="88"/>
      <c r="H1308" s="88"/>
      <c r="I1308" s="88"/>
      <c r="J1308" s="88"/>
      <c r="K1308" s="88"/>
      <c r="L1308" s="88"/>
      <c r="M1308" s="88"/>
      <c r="N1308" s="88"/>
      <c r="O1308" s="88"/>
      <c r="P1308" s="88"/>
      <c r="Q1308" s="88"/>
      <c r="R1308" s="88"/>
      <c r="S1308" s="88"/>
      <c r="T1308" s="88"/>
      <c r="U1308" s="88"/>
      <c r="V1308" s="88"/>
      <c r="W1308" s="88"/>
      <c r="X1308" s="88"/>
      <c r="Y1308" s="88"/>
      <c r="Z1308" s="88"/>
      <c r="AA1308" s="88"/>
      <c r="AB1308" s="88"/>
      <c r="AC1308" s="88"/>
      <c r="AD1308" s="88"/>
      <c r="AE1308" s="18"/>
      <c r="AF1308" s="19"/>
      <c r="AG1308" s="30"/>
    </row>
    <row r="1309" spans="1:33" ht="15.75">
      <c r="A1309" s="28"/>
      <c r="B1309" s="17"/>
      <c r="C1309" s="18"/>
      <c r="D1309" s="89" t="s">
        <v>186</v>
      </c>
      <c r="E1309" s="89"/>
      <c r="F1309" s="89"/>
      <c r="G1309" s="89"/>
      <c r="H1309" s="89"/>
      <c r="I1309" s="89"/>
      <c r="J1309" s="89"/>
      <c r="K1309" s="89"/>
      <c r="L1309" s="89"/>
      <c r="M1309" s="89"/>
      <c r="N1309" s="89"/>
      <c r="O1309" s="89"/>
      <c r="P1309" s="89"/>
      <c r="Q1309" s="89"/>
      <c r="R1309" s="89"/>
      <c r="S1309" s="89"/>
      <c r="T1309" s="89"/>
      <c r="U1309" s="89"/>
      <c r="V1309" s="89"/>
      <c r="W1309" s="89"/>
      <c r="X1309" s="89"/>
      <c r="Y1309" s="89"/>
      <c r="Z1309" s="89"/>
      <c r="AA1309" s="89"/>
      <c r="AB1309" s="89"/>
      <c r="AC1309" s="89"/>
      <c r="AD1309" s="89"/>
      <c r="AE1309" s="18"/>
      <c r="AF1309" s="19"/>
      <c r="AG1309" s="30"/>
    </row>
    <row r="1310" spans="1:33">
      <c r="A1310" s="28"/>
      <c r="B1310" s="17"/>
      <c r="C1310" s="18"/>
      <c r="D1310" s="76"/>
      <c r="E1310" s="76"/>
      <c r="F1310" s="76"/>
      <c r="G1310" s="76"/>
      <c r="H1310" s="76"/>
      <c r="I1310" s="76"/>
      <c r="J1310" s="76"/>
      <c r="K1310" s="76"/>
      <c r="L1310" s="76"/>
      <c r="M1310" s="76"/>
      <c r="N1310" s="76"/>
      <c r="O1310" s="76"/>
      <c r="P1310" s="76"/>
      <c r="Q1310" s="76"/>
      <c r="R1310" s="76"/>
      <c r="S1310" s="76"/>
      <c r="T1310" s="76"/>
      <c r="U1310" s="76"/>
      <c r="V1310" s="76"/>
      <c r="W1310" s="76"/>
      <c r="X1310" s="76"/>
      <c r="Y1310" s="76"/>
      <c r="Z1310" s="76"/>
      <c r="AA1310" s="76"/>
      <c r="AB1310" s="76"/>
      <c r="AC1310" s="76"/>
      <c r="AD1310" s="76"/>
      <c r="AE1310" s="18"/>
      <c r="AF1310" s="19"/>
      <c r="AG1310" s="30"/>
    </row>
    <row r="1311" spans="1:33" ht="15.75">
      <c r="A1311" s="28"/>
      <c r="B1311" s="17"/>
      <c r="C1311" s="18"/>
      <c r="D1311" s="89" t="s">
        <v>105</v>
      </c>
      <c r="E1311" s="89"/>
      <c r="F1311" s="89"/>
      <c r="G1311" s="89"/>
      <c r="H1311" s="89"/>
      <c r="I1311" s="89"/>
      <c r="J1311" s="89"/>
      <c r="K1311" s="89"/>
      <c r="L1311" s="89"/>
      <c r="M1311" s="89"/>
      <c r="N1311" s="89"/>
      <c r="O1311" s="89"/>
      <c r="P1311" s="89"/>
      <c r="Q1311" s="89"/>
      <c r="R1311" s="89"/>
      <c r="S1311" s="89"/>
      <c r="T1311" s="89"/>
      <c r="U1311" s="89"/>
      <c r="V1311" s="89"/>
      <c r="W1311" s="89"/>
      <c r="X1311" s="89"/>
      <c r="Y1311" s="89"/>
      <c r="Z1311" s="89"/>
      <c r="AA1311" s="89"/>
      <c r="AB1311" s="89"/>
      <c r="AC1311" s="89"/>
      <c r="AD1311" s="89"/>
      <c r="AE1311" s="18"/>
      <c r="AF1311" s="19"/>
      <c r="AG1311" s="30"/>
    </row>
    <row r="1312" spans="1:33">
      <c r="A1312" s="28"/>
      <c r="B1312" s="17"/>
      <c r="C1312" s="18"/>
      <c r="D1312" s="76"/>
      <c r="E1312" s="76"/>
      <c r="F1312" s="76"/>
      <c r="G1312" s="76"/>
      <c r="H1312" s="76"/>
      <c r="I1312" s="76"/>
      <c r="J1312" s="76"/>
      <c r="K1312" s="76"/>
      <c r="L1312" s="76"/>
      <c r="M1312" s="76"/>
      <c r="N1312" s="76"/>
      <c r="O1312" s="76"/>
      <c r="P1312" s="76"/>
      <c r="Q1312" s="76"/>
      <c r="R1312" s="76"/>
      <c r="S1312" s="76"/>
      <c r="T1312" s="76"/>
      <c r="U1312" s="76"/>
      <c r="V1312" s="76"/>
      <c r="W1312" s="76"/>
      <c r="X1312" s="76"/>
      <c r="Y1312" s="76"/>
      <c r="Z1312" s="76"/>
      <c r="AA1312" s="76"/>
      <c r="AB1312" s="76"/>
      <c r="AC1312" s="76"/>
      <c r="AD1312" s="76"/>
      <c r="AE1312" s="18"/>
      <c r="AF1312" s="19"/>
      <c r="AG1312" s="30"/>
    </row>
    <row r="1313" spans="1:33" ht="15.75">
      <c r="A1313" s="28"/>
      <c r="B1313" s="17"/>
      <c r="C1313" s="18"/>
      <c r="D1313" s="89" t="s">
        <v>63</v>
      </c>
      <c r="E1313" s="89"/>
      <c r="F1313" s="89"/>
      <c r="G1313" s="89"/>
      <c r="H1313" s="89"/>
      <c r="I1313" s="89"/>
      <c r="J1313" s="89"/>
      <c r="K1313" s="89"/>
      <c r="L1313" s="89"/>
      <c r="M1313" s="89"/>
      <c r="N1313" s="89"/>
      <c r="O1313" s="89"/>
      <c r="P1313" s="89"/>
      <c r="Q1313" s="89"/>
      <c r="R1313" s="89"/>
      <c r="S1313" s="89"/>
      <c r="T1313" s="89"/>
      <c r="U1313" s="89"/>
      <c r="V1313" s="89"/>
      <c r="W1313" s="89"/>
      <c r="X1313" s="89"/>
      <c r="Y1313" s="89"/>
      <c r="Z1313" s="89"/>
      <c r="AA1313" s="89"/>
      <c r="AB1313" s="89"/>
      <c r="AC1313" s="89"/>
      <c r="AD1313" s="89"/>
      <c r="AE1313" s="18"/>
      <c r="AF1313" s="19"/>
      <c r="AG1313" s="30"/>
    </row>
    <row r="1314" spans="1:33" ht="16.5" thickBot="1">
      <c r="A1314" s="28"/>
      <c r="B1314" s="17"/>
      <c r="C1314" s="18"/>
      <c r="D1314" s="77"/>
      <c r="E1314" s="77"/>
      <c r="F1314" s="77"/>
      <c r="G1314" s="77"/>
      <c r="H1314" s="77"/>
      <c r="I1314" s="77"/>
      <c r="J1314" s="77"/>
      <c r="K1314" s="77"/>
      <c r="L1314" s="77"/>
      <c r="M1314" s="77"/>
      <c r="N1314" s="77"/>
      <c r="O1314" s="77"/>
      <c r="P1314" s="77"/>
      <c r="Q1314" s="77"/>
      <c r="R1314" s="77"/>
      <c r="S1314" s="77"/>
      <c r="T1314" s="77"/>
      <c r="U1314" s="77"/>
      <c r="V1314" s="77"/>
      <c r="W1314" s="77"/>
      <c r="X1314" s="77"/>
      <c r="Y1314" s="77"/>
      <c r="Z1314" s="77"/>
      <c r="AA1314" s="77"/>
      <c r="AB1314" s="77"/>
      <c r="AC1314" s="77"/>
      <c r="AD1314" s="77"/>
      <c r="AE1314" s="18"/>
      <c r="AF1314" s="19"/>
      <c r="AG1314" s="30"/>
    </row>
    <row r="1315" spans="1:33" ht="15.75" thickBot="1">
      <c r="A1315" s="28"/>
      <c r="B1315" s="17"/>
      <c r="C1315" s="9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0"/>
      <c r="AE1315" s="11"/>
      <c r="AF1315" s="19"/>
      <c r="AG1315" s="30"/>
    </row>
    <row r="1316" spans="1:33">
      <c r="A1316" s="28"/>
      <c r="B1316" s="17"/>
      <c r="C1316" s="6"/>
      <c r="D1316" s="90" t="s">
        <v>1</v>
      </c>
      <c r="E1316" s="93"/>
      <c r="F1316" s="96" t="s">
        <v>22</v>
      </c>
      <c r="G1316" s="96"/>
      <c r="H1316" s="96"/>
      <c r="I1316" s="96"/>
      <c r="J1316" s="96"/>
      <c r="K1316" s="96"/>
      <c r="L1316" s="96"/>
      <c r="M1316" s="96"/>
      <c r="N1316" s="97"/>
      <c r="O1316" s="96" t="s">
        <v>2</v>
      </c>
      <c r="P1316" s="96"/>
      <c r="Q1316" s="96"/>
      <c r="R1316" s="96"/>
      <c r="S1316" s="96"/>
      <c r="T1316" s="96"/>
      <c r="U1316" s="96"/>
      <c r="V1316" s="96"/>
      <c r="W1316" s="97"/>
      <c r="X1316" s="96" t="s">
        <v>3</v>
      </c>
      <c r="Y1316" s="96"/>
      <c r="Z1316" s="96"/>
      <c r="AA1316" s="96"/>
      <c r="AB1316" s="96"/>
      <c r="AC1316" s="96"/>
      <c r="AD1316" s="100"/>
      <c r="AE1316" s="5"/>
      <c r="AF1316" s="19"/>
      <c r="AG1316" s="30"/>
    </row>
    <row r="1317" spans="1:33">
      <c r="A1317" s="28"/>
      <c r="B1317" s="17"/>
      <c r="C1317" s="6"/>
      <c r="D1317" s="91"/>
      <c r="E1317" s="94"/>
      <c r="F1317" s="101" t="s">
        <v>4</v>
      </c>
      <c r="G1317" s="101"/>
      <c r="H1317" s="101" t="s">
        <v>5</v>
      </c>
      <c r="I1317" s="101"/>
      <c r="J1317" s="101" t="s">
        <v>32</v>
      </c>
      <c r="K1317" s="101"/>
      <c r="L1317" s="101" t="s">
        <v>7</v>
      </c>
      <c r="M1317" s="101"/>
      <c r="N1317" s="98"/>
      <c r="O1317" s="101" t="s">
        <v>8</v>
      </c>
      <c r="P1317" s="101"/>
      <c r="Q1317" s="101" t="s">
        <v>9</v>
      </c>
      <c r="R1317" s="101"/>
      <c r="S1317" s="101" t="s">
        <v>10</v>
      </c>
      <c r="T1317" s="101"/>
      <c r="U1317" s="101" t="s">
        <v>7</v>
      </c>
      <c r="V1317" s="101"/>
      <c r="W1317" s="98"/>
      <c r="X1317" s="101" t="s">
        <v>11</v>
      </c>
      <c r="Y1317" s="101"/>
      <c r="Z1317" s="101" t="s">
        <v>6</v>
      </c>
      <c r="AA1317" s="101"/>
      <c r="AB1317" s="101" t="s">
        <v>12</v>
      </c>
      <c r="AC1317" s="101"/>
      <c r="AD1317" s="102" t="s">
        <v>21</v>
      </c>
      <c r="AE1317" s="5"/>
      <c r="AF1317" s="19"/>
      <c r="AG1317" s="30"/>
    </row>
    <row r="1318" spans="1:33">
      <c r="A1318" s="28"/>
      <c r="B1318" s="17"/>
      <c r="C1318" s="6"/>
      <c r="D1318" s="92"/>
      <c r="E1318" s="94"/>
      <c r="F1318" s="2">
        <v>0.1</v>
      </c>
      <c r="G1318" s="78" t="s">
        <v>13</v>
      </c>
      <c r="H1318" s="2">
        <v>0.1</v>
      </c>
      <c r="I1318" s="78" t="s">
        <v>13</v>
      </c>
      <c r="J1318" s="2">
        <v>0.3</v>
      </c>
      <c r="K1318" s="78" t="s">
        <v>13</v>
      </c>
      <c r="L1318" s="2">
        <v>0.5</v>
      </c>
      <c r="M1318" s="78" t="s">
        <v>13</v>
      </c>
      <c r="N1318" s="98"/>
      <c r="O1318" s="2">
        <v>0.1</v>
      </c>
      <c r="P1318" s="78" t="s">
        <v>13</v>
      </c>
      <c r="Q1318" s="2">
        <v>0.1</v>
      </c>
      <c r="R1318" s="78" t="s">
        <v>13</v>
      </c>
      <c r="S1318" s="2">
        <v>0.3</v>
      </c>
      <c r="T1318" s="78" t="s">
        <v>13</v>
      </c>
      <c r="U1318" s="2">
        <v>0.5</v>
      </c>
      <c r="V1318" s="78" t="s">
        <v>13</v>
      </c>
      <c r="W1318" s="98"/>
      <c r="X1318" s="2">
        <v>0.4</v>
      </c>
      <c r="Y1318" s="78" t="s">
        <v>13</v>
      </c>
      <c r="Z1318" s="2">
        <v>0.6</v>
      </c>
      <c r="AA1318" s="78" t="s">
        <v>13</v>
      </c>
      <c r="AB1318" s="2">
        <v>1</v>
      </c>
      <c r="AC1318" s="78" t="s">
        <v>13</v>
      </c>
      <c r="AD1318" s="103"/>
      <c r="AE1318" s="5"/>
      <c r="AF1318" s="19"/>
      <c r="AG1318" s="30"/>
    </row>
    <row r="1319" spans="1:33">
      <c r="A1319" s="28"/>
      <c r="B1319" s="17"/>
      <c r="C1319" s="6"/>
      <c r="D1319" s="35" t="s">
        <v>14</v>
      </c>
      <c r="E1319" s="94"/>
      <c r="F1319" s="78">
        <v>8.6</v>
      </c>
      <c r="G1319" s="78" t="s">
        <v>36</v>
      </c>
      <c r="H1319" s="78">
        <v>8.8000000000000007</v>
      </c>
      <c r="I1319" s="78" t="s">
        <v>36</v>
      </c>
      <c r="J1319" s="78">
        <v>24.3</v>
      </c>
      <c r="K1319" s="78" t="s">
        <v>36</v>
      </c>
      <c r="L1319" s="122">
        <f>SUM(F1319:H1319:J1319)</f>
        <v>41.7</v>
      </c>
      <c r="M1319" s="78" t="s">
        <v>36</v>
      </c>
      <c r="N1319" s="98"/>
      <c r="O1319" s="78">
        <v>10</v>
      </c>
      <c r="P1319" s="78" t="s">
        <v>35</v>
      </c>
      <c r="Q1319" s="78">
        <v>9.1999999999999993</v>
      </c>
      <c r="R1319" s="78" t="s">
        <v>35</v>
      </c>
      <c r="S1319" s="123">
        <v>27.6</v>
      </c>
      <c r="T1319" s="78" t="str">
        <f>IF(S1319&gt;=27.3,"A1",IF(S1319&gt;=24.3,"A2", IF(S1319&gt;=21.3,"B1",IF(S1319&gt;=18.3,"B2", IF(S1319&gt;=15.3,"C1",IF(S1319&gt;=12.3,"C2",IF(S1319&gt;=9.9,"D",IF(S1319&gt;=6.3,"E1",IF(S1319&gt;=6.2,"E2")))))))))</f>
        <v>A1</v>
      </c>
      <c r="U1319" s="78">
        <f>O1319+Q1319+S1319</f>
        <v>46.8</v>
      </c>
      <c r="V1319" s="78" t="str">
        <f>IF(U1319&gt;=45.5,"A1",IF(U1319&gt;=40.5,"A2", IF(U1319&gt;=35.5,"B1",IF(U1319&gt;=30.5,"B2", IF(U1319&gt;=25.5,"C1",IF(U1319&gt;=20.5,"C2",IF(U1319&gt;=16.5,"D",IF(U1319&gt;=10.5,"E1",IF(U1319&gt;=10.4,"E2")))))))))</f>
        <v>A1</v>
      </c>
      <c r="W1319" s="98"/>
      <c r="X1319" s="78">
        <f t="shared" ref="X1319:X1326" si="350">SUM(F1319,H1319,O1319,Q1319)</f>
        <v>36.599999999999994</v>
      </c>
      <c r="Y1319" s="78" t="str">
        <f>IF(X1319&gt;=36.4,"A1",IF(X1319&gt;=32.4,"A2", IF(X1319&gt;=28.4,"B1",IF(X1319&gt;=24.4,"B2", IF(X1319&gt;=20.4,"C1",IF(X1319&gt;=16.4,"C2",IF(X1319&gt;=13.2,"D",IF(X1319&gt;=8.4,"E1",IF(X1319&gt;=8.3,"E2")))))))))</f>
        <v>A1</v>
      </c>
      <c r="Z1319" s="78">
        <f>J1319+S1319</f>
        <v>51.900000000000006</v>
      </c>
      <c r="AA1319" s="78" t="str">
        <f>IF(Z1319&gt;=54.5,"A1",IF(Z1319&gt;=48.5,"A2", IF(Z1319&gt;=42.5,"B1",IF(Z1319&gt;=36.5,"B2", IF(Z1319&gt;=30.5,"C1",IF(Z1319&gt;=24.5,"C2",IF(Z1319&gt;=19.8,"D",IF(Z1319&gt;=12.6,"E1",IF(Z1319&gt;=12.5,"E2")))))))))</f>
        <v>A2</v>
      </c>
      <c r="AB1319" s="57">
        <f>L1319+U1319</f>
        <v>88.5</v>
      </c>
      <c r="AC1319" s="78" t="str">
        <f>IF(AB1319&gt;=91,"A1",IF(AB1319&gt;=81,"A2", IF(AB1319&gt;=71,"B1",IF(AB1319&gt;=61,"B2", IF(AB1319&gt;=51,"C1",IF(AB1319&gt;=41,"C2",IF(AB1319&gt;=33,"D",IF(AB1319&gt;=21,"E1",IF(AB1319&gt;=20,"E2")))))))))</f>
        <v>A2</v>
      </c>
      <c r="AD1319" s="124">
        <v>9</v>
      </c>
      <c r="AE1319" s="5"/>
      <c r="AF1319" s="19"/>
      <c r="AG1319" s="30"/>
    </row>
    <row r="1320" spans="1:33">
      <c r="A1320" s="28"/>
      <c r="B1320" s="17"/>
      <c r="C1320" s="6"/>
      <c r="D1320" s="35" t="s">
        <v>15</v>
      </c>
      <c r="E1320" s="94"/>
      <c r="F1320" s="78">
        <v>8.5</v>
      </c>
      <c r="G1320" s="78" t="s">
        <v>36</v>
      </c>
      <c r="H1320" s="78">
        <v>9.4</v>
      </c>
      <c r="I1320" s="78" t="s">
        <v>35</v>
      </c>
      <c r="J1320" s="78">
        <v>29.4</v>
      </c>
      <c r="K1320" s="78" t="s">
        <v>35</v>
      </c>
      <c r="L1320" s="122">
        <f>SUM(F1320:H1320:J1320)</f>
        <v>47.3</v>
      </c>
      <c r="M1320" s="78" t="s">
        <v>35</v>
      </c>
      <c r="N1320" s="98"/>
      <c r="O1320" s="78">
        <v>9.8000000000000007</v>
      </c>
      <c r="P1320" s="78" t="s">
        <v>35</v>
      </c>
      <c r="Q1320" s="78">
        <v>9.4</v>
      </c>
      <c r="R1320" s="78" t="s">
        <v>35</v>
      </c>
      <c r="S1320" s="123">
        <v>28.5</v>
      </c>
      <c r="T1320" s="78" t="str">
        <f t="shared" ref="T1320:T1326" si="351">IF(S1320&gt;=27.3,"A1",IF(S1320&gt;=24.3,"A2", IF(S1320&gt;=21.3,"B1",IF(S1320&gt;=18.3,"B2", IF(S1320&gt;=15.3,"C1",IF(S1320&gt;=12.3,"C2",IF(S1320&gt;=9.9,"D",IF(S1320&gt;=6.3,"E1",IF(S1320&gt;=6.2,"E2")))))))))</f>
        <v>A1</v>
      </c>
      <c r="U1320" s="78">
        <f t="shared" ref="U1320:U1326" si="352">O1320+Q1320+S1320</f>
        <v>47.7</v>
      </c>
      <c r="V1320" s="78" t="str">
        <f t="shared" ref="V1320:V1326" si="353">IF(U1320&gt;=45.5,"A1",IF(U1320&gt;=40.5,"A2", IF(U1320&gt;=35.5,"B1",IF(U1320&gt;=30.5,"B2", IF(U1320&gt;=25.5,"C1",IF(U1320&gt;=20.5,"C2",IF(U1320&gt;=16.5,"D",IF(U1320&gt;=10.5,"E1",IF(U1320&gt;=10.4,"E2")))))))))</f>
        <v>A1</v>
      </c>
      <c r="W1320" s="98"/>
      <c r="X1320" s="78">
        <f t="shared" si="350"/>
        <v>37.1</v>
      </c>
      <c r="Y1320" s="78" t="str">
        <f t="shared" ref="Y1320:Y1326" si="354">IF(X1320&gt;=36.4,"A1",IF(X1320&gt;=32.4,"A2", IF(X1320&gt;=28.4,"B1",IF(X1320&gt;=24.4,"B2", IF(X1320&gt;=20.4,"C1",IF(X1320&gt;=16.4,"C2",IF(X1320&gt;=13.2,"D",IF(X1320&gt;=8.4,"E1",IF(X1320&gt;=8.3,"E2")))))))))</f>
        <v>A1</v>
      </c>
      <c r="Z1320" s="78">
        <f t="shared" ref="Z1320:Z1326" si="355">J1320+S1320</f>
        <v>57.9</v>
      </c>
      <c r="AA1320" s="78" t="str">
        <f t="shared" ref="AA1320:AA1326" si="356">IF(Z1320&gt;=54.5,"A1",IF(Z1320&gt;=48.5,"A2", IF(Z1320&gt;=42.5,"B1",IF(Z1320&gt;=36.5,"B2", IF(Z1320&gt;=30.5,"C1",IF(Z1320&gt;=24.5,"C2",IF(Z1320&gt;=19.8,"D",IF(Z1320&gt;=12.6,"E1",IF(Z1320&gt;=12.5,"E2")))))))))</f>
        <v>A1</v>
      </c>
      <c r="AB1320" s="57">
        <f t="shared" ref="AB1320:AB1326" si="357">L1320+U1320</f>
        <v>95</v>
      </c>
      <c r="AC1320" s="78" t="str">
        <f t="shared" ref="AC1320:AC1326" si="358">IF(AB1320&gt;=91,"A1",IF(AB1320&gt;=81,"A2", IF(AB1320&gt;=71,"B1",IF(AB1320&gt;=61,"B2", IF(AB1320&gt;=51,"C1",IF(AB1320&gt;=41,"C2",IF(AB1320&gt;=33,"D",IF(AB1320&gt;=21,"E1",IF(AB1320&gt;=20,"E2")))))))))</f>
        <v>A1</v>
      </c>
      <c r="AD1320" s="124">
        <v>10</v>
      </c>
      <c r="AE1320" s="5"/>
      <c r="AF1320" s="19"/>
      <c r="AG1320" s="30"/>
    </row>
    <row r="1321" spans="1:33">
      <c r="A1321" s="28"/>
      <c r="B1321" s="17"/>
      <c r="C1321" s="6"/>
      <c r="D1321" s="35" t="s">
        <v>16</v>
      </c>
      <c r="E1321" s="94"/>
      <c r="F1321" s="78">
        <v>9.8000000000000007</v>
      </c>
      <c r="G1321" s="78" t="s">
        <v>35</v>
      </c>
      <c r="H1321" s="78">
        <v>9.4</v>
      </c>
      <c r="I1321" s="78" t="s">
        <v>35</v>
      </c>
      <c r="J1321" s="78">
        <v>28.5</v>
      </c>
      <c r="K1321" s="78" t="s">
        <v>35</v>
      </c>
      <c r="L1321" s="122">
        <f>SUM(F1321:H1321:J1321)</f>
        <v>47.7</v>
      </c>
      <c r="M1321" s="78" t="s">
        <v>35</v>
      </c>
      <c r="N1321" s="98"/>
      <c r="O1321" s="78">
        <v>9.8000000000000007</v>
      </c>
      <c r="P1321" s="78" t="s">
        <v>35</v>
      </c>
      <c r="Q1321" s="78">
        <v>9.8000000000000007</v>
      </c>
      <c r="R1321" s="78" t="s">
        <v>35</v>
      </c>
      <c r="S1321" s="123">
        <v>26.7</v>
      </c>
      <c r="T1321" s="78" t="str">
        <f t="shared" si="351"/>
        <v>A2</v>
      </c>
      <c r="U1321" s="78">
        <f t="shared" si="352"/>
        <v>46.3</v>
      </c>
      <c r="V1321" s="78" t="str">
        <f t="shared" si="353"/>
        <v>A1</v>
      </c>
      <c r="W1321" s="98"/>
      <c r="X1321" s="78">
        <f t="shared" si="350"/>
        <v>38.800000000000004</v>
      </c>
      <c r="Y1321" s="78" t="str">
        <f t="shared" si="354"/>
        <v>A1</v>
      </c>
      <c r="Z1321" s="78">
        <f t="shared" si="355"/>
        <v>55.2</v>
      </c>
      <c r="AA1321" s="78" t="str">
        <f t="shared" si="356"/>
        <v>A1</v>
      </c>
      <c r="AB1321" s="57">
        <f t="shared" si="357"/>
        <v>94</v>
      </c>
      <c r="AC1321" s="78" t="str">
        <f t="shared" si="358"/>
        <v>A1</v>
      </c>
      <c r="AD1321" s="124">
        <v>10</v>
      </c>
      <c r="AE1321" s="5"/>
      <c r="AF1321" s="19"/>
      <c r="AG1321" s="30"/>
    </row>
    <row r="1322" spans="1:33">
      <c r="A1322" s="28"/>
      <c r="B1322" s="17"/>
      <c r="C1322" s="6"/>
      <c r="D1322" s="35" t="s">
        <v>45</v>
      </c>
      <c r="E1322" s="94"/>
      <c r="F1322" s="78">
        <v>9</v>
      </c>
      <c r="G1322" s="78" t="s">
        <v>36</v>
      </c>
      <c r="H1322" s="78">
        <v>8</v>
      </c>
      <c r="I1322" s="78" t="s">
        <v>37</v>
      </c>
      <c r="J1322" s="78">
        <v>22.5</v>
      </c>
      <c r="K1322" s="78" t="s">
        <v>37</v>
      </c>
      <c r="L1322" s="122">
        <f>SUM(F1322:H1322:J1322)</f>
        <v>39.5</v>
      </c>
      <c r="M1322" s="78" t="s">
        <v>37</v>
      </c>
      <c r="N1322" s="98"/>
      <c r="O1322" s="78">
        <v>9.8000000000000007</v>
      </c>
      <c r="P1322" s="78" t="s">
        <v>35</v>
      </c>
      <c r="Q1322" s="78">
        <v>9.6</v>
      </c>
      <c r="R1322" s="78" t="s">
        <v>35</v>
      </c>
      <c r="S1322" s="123">
        <v>29.1</v>
      </c>
      <c r="T1322" s="78" t="str">
        <f t="shared" si="351"/>
        <v>A1</v>
      </c>
      <c r="U1322" s="78">
        <f t="shared" si="352"/>
        <v>48.5</v>
      </c>
      <c r="V1322" s="78" t="str">
        <f t="shared" si="353"/>
        <v>A1</v>
      </c>
      <c r="W1322" s="98"/>
      <c r="X1322" s="78">
        <f t="shared" si="350"/>
        <v>36.4</v>
      </c>
      <c r="Y1322" s="78" t="str">
        <f t="shared" si="354"/>
        <v>A1</v>
      </c>
      <c r="Z1322" s="78">
        <f t="shared" si="355"/>
        <v>51.6</v>
      </c>
      <c r="AA1322" s="78" t="str">
        <f t="shared" si="356"/>
        <v>A2</v>
      </c>
      <c r="AB1322" s="57">
        <f t="shared" si="357"/>
        <v>88</v>
      </c>
      <c r="AC1322" s="78" t="str">
        <f t="shared" si="358"/>
        <v>A2</v>
      </c>
      <c r="AD1322" s="124">
        <v>9</v>
      </c>
      <c r="AE1322" s="5"/>
      <c r="AF1322" s="19"/>
      <c r="AG1322" s="30"/>
    </row>
    <row r="1323" spans="1:33">
      <c r="A1323" s="28"/>
      <c r="B1323" s="17"/>
      <c r="C1323" s="6"/>
      <c r="D1323" s="35" t="s">
        <v>33</v>
      </c>
      <c r="E1323" s="94"/>
      <c r="F1323" s="78"/>
      <c r="G1323" s="78"/>
      <c r="H1323" s="78"/>
      <c r="I1323" s="78"/>
      <c r="J1323" s="78">
        <v>29.4</v>
      </c>
      <c r="K1323" s="78" t="s">
        <v>35</v>
      </c>
      <c r="L1323" s="122">
        <f>SUM(F1323:H1323:J1323)</f>
        <v>29.4</v>
      </c>
      <c r="M1323" s="78"/>
      <c r="N1323" s="98"/>
      <c r="O1323" s="78"/>
      <c r="P1323" s="78"/>
      <c r="Q1323" s="78"/>
      <c r="R1323" s="78"/>
      <c r="S1323" s="123">
        <v>28.2</v>
      </c>
      <c r="T1323" s="78" t="str">
        <f t="shared" si="351"/>
        <v>A1</v>
      </c>
      <c r="U1323" s="78">
        <f t="shared" si="352"/>
        <v>28.2</v>
      </c>
      <c r="V1323" s="78" t="str">
        <f t="shared" si="353"/>
        <v>C1</v>
      </c>
      <c r="W1323" s="98"/>
      <c r="X1323" s="78">
        <f t="shared" si="350"/>
        <v>0</v>
      </c>
      <c r="Y1323" s="78" t="b">
        <f t="shared" si="354"/>
        <v>0</v>
      </c>
      <c r="Z1323" s="78">
        <f t="shared" si="355"/>
        <v>57.599999999999994</v>
      </c>
      <c r="AA1323" s="78" t="str">
        <f t="shared" si="356"/>
        <v>A1</v>
      </c>
      <c r="AB1323" s="57">
        <f t="shared" si="357"/>
        <v>57.599999999999994</v>
      </c>
      <c r="AC1323" s="78" t="str">
        <f t="shared" si="358"/>
        <v>C1</v>
      </c>
      <c r="AD1323" s="124"/>
      <c r="AE1323" s="5"/>
      <c r="AF1323" s="19"/>
      <c r="AG1323" s="30"/>
    </row>
    <row r="1324" spans="1:33">
      <c r="A1324" s="28"/>
      <c r="B1324" s="17"/>
      <c r="C1324" s="6"/>
      <c r="D1324" s="35" t="s">
        <v>18</v>
      </c>
      <c r="E1324" s="94"/>
      <c r="F1324" s="78">
        <v>8.8000000000000007</v>
      </c>
      <c r="G1324" s="78" t="s">
        <v>36</v>
      </c>
      <c r="H1324" s="78">
        <v>8.6</v>
      </c>
      <c r="I1324" s="78" t="s">
        <v>36</v>
      </c>
      <c r="J1324" s="78">
        <v>28.8</v>
      </c>
      <c r="K1324" s="78" t="s">
        <v>35</v>
      </c>
      <c r="L1324" s="122">
        <f>SUM(F1324:H1324:J1324)</f>
        <v>46.2</v>
      </c>
      <c r="M1324" s="78" t="s">
        <v>35</v>
      </c>
      <c r="N1324" s="98"/>
      <c r="O1324" s="123">
        <v>9.8000000000000007</v>
      </c>
      <c r="P1324" s="123" t="s">
        <v>35</v>
      </c>
      <c r="Q1324" s="123">
        <v>8.6</v>
      </c>
      <c r="R1324" s="123" t="s">
        <v>36</v>
      </c>
      <c r="S1324" s="123">
        <v>27.3</v>
      </c>
      <c r="T1324" s="78" t="str">
        <f t="shared" si="351"/>
        <v>A1</v>
      </c>
      <c r="U1324" s="78">
        <f t="shared" si="352"/>
        <v>45.7</v>
      </c>
      <c r="V1324" s="78" t="str">
        <f t="shared" si="353"/>
        <v>A1</v>
      </c>
      <c r="W1324" s="98"/>
      <c r="X1324" s="78">
        <f t="shared" si="350"/>
        <v>35.799999999999997</v>
      </c>
      <c r="Y1324" s="78" t="str">
        <f t="shared" si="354"/>
        <v>A2</v>
      </c>
      <c r="Z1324" s="78">
        <f t="shared" si="355"/>
        <v>56.1</v>
      </c>
      <c r="AA1324" s="78" t="str">
        <f t="shared" si="356"/>
        <v>A1</v>
      </c>
      <c r="AB1324" s="57">
        <f t="shared" si="357"/>
        <v>91.9</v>
      </c>
      <c r="AC1324" s="78" t="str">
        <f t="shared" si="358"/>
        <v>A1</v>
      </c>
      <c r="AD1324" s="124">
        <v>10</v>
      </c>
      <c r="AE1324" s="5"/>
      <c r="AF1324" s="19"/>
      <c r="AG1324" s="30"/>
    </row>
    <row r="1325" spans="1:33">
      <c r="A1325" s="28"/>
      <c r="B1325" s="17"/>
      <c r="C1325" s="6"/>
      <c r="D1325" s="35" t="s">
        <v>19</v>
      </c>
      <c r="E1325" s="94"/>
      <c r="F1325" s="78"/>
      <c r="G1325" s="78"/>
      <c r="H1325" s="78"/>
      <c r="I1325" s="78"/>
      <c r="J1325" s="78">
        <v>26.4</v>
      </c>
      <c r="K1325" s="78" t="s">
        <v>36</v>
      </c>
      <c r="L1325" s="122">
        <f>SUM(F1325:H1325:J1325)</f>
        <v>26.4</v>
      </c>
      <c r="M1325" s="78"/>
      <c r="N1325" s="98"/>
      <c r="O1325" s="1"/>
      <c r="P1325" s="1"/>
      <c r="Q1325" s="1"/>
      <c r="R1325" s="1"/>
      <c r="S1325" s="123">
        <v>27.6</v>
      </c>
      <c r="T1325" s="78" t="str">
        <f t="shared" si="351"/>
        <v>A1</v>
      </c>
      <c r="U1325" s="78">
        <f t="shared" si="352"/>
        <v>27.6</v>
      </c>
      <c r="V1325" s="78" t="str">
        <f t="shared" si="353"/>
        <v>C1</v>
      </c>
      <c r="W1325" s="98"/>
      <c r="X1325" s="78">
        <f t="shared" si="350"/>
        <v>0</v>
      </c>
      <c r="Y1325" s="78" t="b">
        <f t="shared" si="354"/>
        <v>0</v>
      </c>
      <c r="Z1325" s="78">
        <f t="shared" si="355"/>
        <v>54</v>
      </c>
      <c r="AA1325" s="78" t="str">
        <f t="shared" si="356"/>
        <v>A2</v>
      </c>
      <c r="AB1325" s="57">
        <f t="shared" si="357"/>
        <v>54</v>
      </c>
      <c r="AC1325" s="78" t="str">
        <f t="shared" si="358"/>
        <v>C1</v>
      </c>
      <c r="AD1325" s="124"/>
      <c r="AE1325" s="5"/>
      <c r="AF1325" s="19"/>
      <c r="AG1325" s="30"/>
    </row>
    <row r="1326" spans="1:33">
      <c r="A1326" s="28"/>
      <c r="B1326" s="17"/>
      <c r="C1326" s="6"/>
      <c r="D1326" s="35" t="s">
        <v>117</v>
      </c>
      <c r="E1326" s="94"/>
      <c r="F1326" s="78"/>
      <c r="G1326" s="78"/>
      <c r="H1326" s="78"/>
      <c r="I1326" s="78"/>
      <c r="J1326" s="78">
        <v>25.2</v>
      </c>
      <c r="K1326" s="78" t="s">
        <v>36</v>
      </c>
      <c r="L1326" s="122">
        <f>SUM(F1326:H1326:J1326)</f>
        <v>25.2</v>
      </c>
      <c r="M1326" s="78"/>
      <c r="N1326" s="98"/>
      <c r="O1326" s="1"/>
      <c r="P1326" s="1"/>
      <c r="Q1326" s="1"/>
      <c r="R1326" s="1"/>
      <c r="S1326" s="123">
        <v>27.6</v>
      </c>
      <c r="T1326" s="78" t="str">
        <f t="shared" si="351"/>
        <v>A1</v>
      </c>
      <c r="U1326" s="78">
        <f t="shared" si="352"/>
        <v>27.6</v>
      </c>
      <c r="V1326" s="78" t="str">
        <f t="shared" si="353"/>
        <v>C1</v>
      </c>
      <c r="W1326" s="98"/>
      <c r="X1326" s="78">
        <f t="shared" si="350"/>
        <v>0</v>
      </c>
      <c r="Y1326" s="78" t="b">
        <f t="shared" si="354"/>
        <v>0</v>
      </c>
      <c r="Z1326" s="78">
        <f t="shared" si="355"/>
        <v>52.8</v>
      </c>
      <c r="AA1326" s="78" t="str">
        <f t="shared" si="356"/>
        <v>A2</v>
      </c>
      <c r="AB1326" s="57">
        <f t="shared" si="357"/>
        <v>52.8</v>
      </c>
      <c r="AC1326" s="78" t="str">
        <f t="shared" si="358"/>
        <v>C1</v>
      </c>
      <c r="AD1326" s="124"/>
      <c r="AE1326" s="5"/>
      <c r="AF1326" s="19"/>
      <c r="AG1326" s="30"/>
    </row>
    <row r="1327" spans="1:33">
      <c r="A1327" s="28"/>
      <c r="B1327" s="17"/>
      <c r="C1327" s="6"/>
      <c r="D1327" s="35"/>
      <c r="E1327" s="94"/>
      <c r="F1327" s="78"/>
      <c r="G1327" s="78"/>
      <c r="H1327" s="78"/>
      <c r="I1327" s="78"/>
      <c r="J1327" s="78"/>
      <c r="K1327" s="78"/>
      <c r="L1327" s="78"/>
      <c r="M1327" s="78"/>
      <c r="N1327" s="98"/>
      <c r="O1327" s="1"/>
      <c r="P1327" s="1"/>
      <c r="Q1327" s="1"/>
      <c r="R1327" s="1"/>
      <c r="S1327" s="123"/>
      <c r="T1327" s="1"/>
      <c r="U1327" s="1"/>
      <c r="V1327" s="1"/>
      <c r="W1327" s="98"/>
      <c r="X1327" s="1"/>
      <c r="Y1327" s="1"/>
      <c r="Z1327" s="1"/>
      <c r="AA1327" s="1"/>
      <c r="AB1327" s="1"/>
      <c r="AC1327" s="1"/>
      <c r="AD1327" s="124"/>
      <c r="AE1327" s="5"/>
      <c r="AF1327" s="19"/>
      <c r="AG1327" s="30"/>
    </row>
    <row r="1328" spans="1:33">
      <c r="A1328" s="28"/>
      <c r="B1328" s="17"/>
      <c r="C1328" s="6"/>
      <c r="D1328" s="104" t="s">
        <v>20</v>
      </c>
      <c r="E1328" s="94"/>
      <c r="F1328" s="110"/>
      <c r="G1328" s="110"/>
      <c r="H1328" s="110"/>
      <c r="I1328" s="110"/>
      <c r="J1328" s="110"/>
      <c r="K1328" s="110"/>
      <c r="L1328" s="110"/>
      <c r="M1328" s="110"/>
      <c r="N1328" s="98"/>
      <c r="O1328" s="110"/>
      <c r="P1328" s="110"/>
      <c r="Q1328" s="110"/>
      <c r="R1328" s="110"/>
      <c r="S1328" s="110"/>
      <c r="T1328" s="110"/>
      <c r="U1328" s="110"/>
      <c r="V1328" s="110"/>
      <c r="W1328" s="98"/>
      <c r="X1328" s="110"/>
      <c r="Y1328" s="110"/>
      <c r="Z1328" s="110"/>
      <c r="AA1328" s="110"/>
      <c r="AB1328" s="110"/>
      <c r="AC1328" s="110"/>
      <c r="AD1328" s="116"/>
      <c r="AE1328" s="5"/>
      <c r="AF1328" s="19"/>
      <c r="AG1328" s="30"/>
    </row>
    <row r="1329" spans="1:33" ht="15.75" thickBot="1">
      <c r="A1329" s="28"/>
      <c r="B1329" s="17"/>
      <c r="C1329" s="6"/>
      <c r="D1329" s="105"/>
      <c r="E1329" s="95"/>
      <c r="F1329" s="111"/>
      <c r="G1329" s="111"/>
      <c r="H1329" s="111"/>
      <c r="I1329" s="111"/>
      <c r="J1329" s="111"/>
      <c r="K1329" s="111"/>
      <c r="L1329" s="111"/>
      <c r="M1329" s="111"/>
      <c r="N1329" s="99"/>
      <c r="O1329" s="111"/>
      <c r="P1329" s="111"/>
      <c r="Q1329" s="111"/>
      <c r="R1329" s="111"/>
      <c r="S1329" s="111"/>
      <c r="T1329" s="111"/>
      <c r="U1329" s="111"/>
      <c r="V1329" s="111"/>
      <c r="W1329" s="99"/>
      <c r="X1329" s="111"/>
      <c r="Y1329" s="111"/>
      <c r="Z1329" s="111"/>
      <c r="AA1329" s="111"/>
      <c r="AB1329" s="111"/>
      <c r="AC1329" s="111"/>
      <c r="AD1329" s="117"/>
      <c r="AE1329" s="5"/>
      <c r="AF1329" s="19"/>
      <c r="AG1329" s="30"/>
    </row>
    <row r="1330" spans="1:33" ht="15.75" thickBot="1">
      <c r="A1330" s="28"/>
      <c r="B1330" s="17"/>
      <c r="C1330" s="7"/>
      <c r="D1330" s="8"/>
      <c r="E1330" s="8"/>
      <c r="F1330" s="8"/>
      <c r="G1330" s="8"/>
      <c r="H1330" s="8"/>
      <c r="I1330" s="8"/>
      <c r="J1330" s="8"/>
      <c r="K1330" s="8"/>
      <c r="L1330" s="8"/>
      <c r="M1330" s="8"/>
      <c r="N1330" s="8"/>
      <c r="O1330" s="8"/>
      <c r="P1330" s="8"/>
      <c r="Q1330" s="8"/>
      <c r="R1330" s="8"/>
      <c r="S1330" s="8"/>
      <c r="T1330" s="8"/>
      <c r="U1330" s="8"/>
      <c r="V1330" s="8"/>
      <c r="W1330" s="8"/>
      <c r="X1330" s="8"/>
      <c r="Y1330" s="8"/>
      <c r="Z1330" s="8"/>
      <c r="AA1330" s="8"/>
      <c r="AB1330" s="8"/>
      <c r="AC1330" s="8"/>
      <c r="AD1330" s="8"/>
      <c r="AE1330" s="12"/>
      <c r="AF1330" s="19"/>
      <c r="AG1330" s="30"/>
    </row>
    <row r="1331" spans="1:33">
      <c r="A1331" s="28"/>
      <c r="B1331" s="17"/>
      <c r="C1331" s="18"/>
      <c r="D1331" s="18"/>
      <c r="E1331" s="18"/>
      <c r="F1331" s="18"/>
      <c r="G1331" s="18"/>
      <c r="H1331" s="18"/>
      <c r="I1331" s="18"/>
      <c r="J1331" s="18"/>
      <c r="K1331" s="18"/>
      <c r="L1331" s="18"/>
      <c r="M1331" s="18"/>
      <c r="N1331" s="18"/>
      <c r="O1331" s="18"/>
      <c r="P1331" s="18"/>
      <c r="Q1331" s="18"/>
      <c r="R1331" s="18"/>
      <c r="S1331" s="18"/>
      <c r="T1331" s="18"/>
      <c r="U1331" s="18"/>
      <c r="V1331" s="18"/>
      <c r="W1331" s="18"/>
      <c r="X1331" s="18"/>
      <c r="Y1331" s="18"/>
      <c r="Z1331" s="18"/>
      <c r="AA1331" s="18"/>
      <c r="AB1331" s="18"/>
      <c r="AC1331" s="18"/>
      <c r="AD1331" s="18"/>
      <c r="AE1331" s="18"/>
      <c r="AF1331" s="19"/>
      <c r="AG1331" s="30"/>
    </row>
    <row r="1332" spans="1:33">
      <c r="A1332" s="28"/>
      <c r="B1332" s="17"/>
      <c r="C1332" s="18"/>
      <c r="D1332" s="18"/>
      <c r="E1332" s="18"/>
      <c r="F1332" s="18"/>
      <c r="G1332" s="18"/>
      <c r="H1332" s="18"/>
      <c r="I1332" s="18"/>
      <c r="J1332" s="18"/>
      <c r="K1332" s="18"/>
      <c r="L1332" s="18"/>
      <c r="M1332" s="18"/>
      <c r="N1332" s="18"/>
      <c r="O1332" s="18"/>
      <c r="P1332" s="18"/>
      <c r="Q1332" s="18"/>
      <c r="R1332" s="18"/>
      <c r="S1332" s="18"/>
      <c r="T1332" s="18"/>
      <c r="U1332" s="18"/>
      <c r="V1332" s="18"/>
      <c r="W1332" s="18"/>
      <c r="X1332" s="18"/>
      <c r="Y1332" s="18"/>
      <c r="Z1332" s="18"/>
      <c r="AA1332" s="18"/>
      <c r="AB1332" s="18"/>
      <c r="AC1332" s="18"/>
      <c r="AD1332" s="18"/>
      <c r="AE1332" s="18"/>
      <c r="AF1332" s="19"/>
      <c r="AG1332" s="30"/>
    </row>
    <row r="1333" spans="1:33">
      <c r="A1333" s="28"/>
      <c r="B1333" s="17"/>
      <c r="C1333" s="18"/>
      <c r="D1333" s="18"/>
      <c r="E1333" s="18"/>
      <c r="F1333" s="18"/>
      <c r="G1333" s="18"/>
      <c r="H1333" s="18"/>
      <c r="I1333" s="18"/>
      <c r="J1333" s="18"/>
      <c r="K1333" s="18"/>
      <c r="L1333" s="18"/>
      <c r="M1333" s="18"/>
      <c r="N1333" s="18"/>
      <c r="O1333" s="18"/>
      <c r="P1333" s="18"/>
      <c r="Q1333" s="18"/>
      <c r="R1333" s="79" t="s">
        <v>30</v>
      </c>
      <c r="S1333" s="79"/>
      <c r="T1333" s="79"/>
      <c r="U1333" s="79"/>
      <c r="V1333" s="79"/>
      <c r="W1333" s="18"/>
      <c r="X1333" s="18"/>
      <c r="Y1333" s="18"/>
      <c r="Z1333" s="18"/>
      <c r="AA1333" s="79" t="s">
        <v>31</v>
      </c>
      <c r="AB1333" s="79"/>
      <c r="AC1333" s="79"/>
      <c r="AD1333" s="79"/>
      <c r="AE1333" s="18"/>
      <c r="AF1333" s="19"/>
      <c r="AG1333" s="30"/>
    </row>
    <row r="1334" spans="1:33">
      <c r="A1334" s="28"/>
      <c r="B1334" s="17"/>
      <c r="C1334" s="18"/>
      <c r="D1334" s="82" t="s">
        <v>26</v>
      </c>
      <c r="E1334" s="82"/>
      <c r="F1334" s="82"/>
      <c r="G1334" s="82"/>
      <c r="H1334" s="18"/>
      <c r="I1334" s="82" t="s">
        <v>26</v>
      </c>
      <c r="J1334" s="82"/>
      <c r="K1334" s="82"/>
      <c r="L1334" s="82"/>
      <c r="M1334" s="82"/>
      <c r="N1334" s="18"/>
      <c r="O1334" s="18"/>
      <c r="P1334" s="18"/>
      <c r="Q1334" s="18"/>
      <c r="R1334" s="82" t="s">
        <v>27</v>
      </c>
      <c r="S1334" s="82"/>
      <c r="T1334" s="82"/>
      <c r="U1334" s="82"/>
      <c r="V1334" s="82"/>
      <c r="W1334" s="18"/>
      <c r="X1334" s="18"/>
      <c r="Y1334" s="18"/>
      <c r="Z1334" s="83" t="s">
        <v>27</v>
      </c>
      <c r="AA1334" s="83"/>
      <c r="AB1334" s="83"/>
      <c r="AC1334" s="83"/>
      <c r="AD1334" s="18"/>
      <c r="AE1334" s="18"/>
      <c r="AF1334" s="19"/>
      <c r="AG1334" s="30"/>
    </row>
    <row r="1335" spans="1:33">
      <c r="A1335" s="28"/>
      <c r="B1335" s="17"/>
      <c r="C1335" s="18"/>
      <c r="D1335" s="18"/>
      <c r="E1335" s="18"/>
      <c r="F1335" s="18"/>
      <c r="G1335" s="18"/>
      <c r="H1335" s="18"/>
      <c r="I1335" s="18"/>
      <c r="J1335" s="18"/>
      <c r="K1335" s="18"/>
      <c r="L1335" s="18"/>
      <c r="M1335" s="18"/>
      <c r="N1335" s="18"/>
      <c r="O1335" s="18"/>
      <c r="P1335" s="18"/>
      <c r="Q1335" s="18"/>
      <c r="R1335" s="18"/>
      <c r="S1335" s="18"/>
      <c r="T1335" s="18"/>
      <c r="U1335" s="18"/>
      <c r="V1335" s="18"/>
      <c r="W1335" s="18"/>
      <c r="X1335" s="18"/>
      <c r="Y1335" s="18"/>
      <c r="Z1335" s="18"/>
      <c r="AA1335" s="18"/>
      <c r="AB1335" s="18"/>
      <c r="AC1335" s="18"/>
      <c r="AD1335" s="18"/>
      <c r="AE1335" s="18"/>
      <c r="AF1335" s="19"/>
      <c r="AG1335" s="30"/>
    </row>
    <row r="1336" spans="1:33">
      <c r="A1336" s="28"/>
      <c r="B1336" s="17"/>
      <c r="C1336" s="18"/>
      <c r="D1336" s="22" t="s">
        <v>29</v>
      </c>
      <c r="E1336" s="22"/>
      <c r="F1336" s="22"/>
      <c r="G1336" s="22"/>
      <c r="H1336" s="22"/>
      <c r="I1336" s="80" t="s">
        <v>24</v>
      </c>
      <c r="J1336" s="80"/>
      <c r="K1336" s="80"/>
      <c r="L1336" s="80"/>
      <c r="M1336" s="80"/>
      <c r="N1336" s="80"/>
      <c r="O1336" s="80"/>
      <c r="P1336" s="22"/>
      <c r="Q1336" s="22"/>
      <c r="R1336" s="79" t="s">
        <v>23</v>
      </c>
      <c r="S1336" s="79"/>
      <c r="T1336" s="79"/>
      <c r="U1336" s="79"/>
      <c r="V1336" s="79"/>
      <c r="W1336" s="79"/>
      <c r="X1336" s="22"/>
      <c r="Y1336" s="79" t="s">
        <v>25</v>
      </c>
      <c r="Z1336" s="79"/>
      <c r="AA1336" s="79"/>
      <c r="AB1336" s="79"/>
      <c r="AC1336" s="79"/>
      <c r="AD1336" s="79"/>
      <c r="AE1336" s="18"/>
      <c r="AF1336" s="19"/>
      <c r="AG1336" s="30"/>
    </row>
    <row r="1337" spans="1:33" ht="15.75" thickBot="1">
      <c r="A1337" s="28"/>
      <c r="B1337" s="23"/>
      <c r="C1337" s="24"/>
      <c r="D1337" s="24"/>
      <c r="E1337" s="24"/>
      <c r="F1337" s="24"/>
      <c r="G1337" s="24"/>
      <c r="H1337" s="24"/>
      <c r="I1337" s="24"/>
      <c r="J1337" s="24"/>
      <c r="K1337" s="24"/>
      <c r="L1337" s="24"/>
      <c r="M1337" s="24"/>
      <c r="N1337" s="24"/>
      <c r="O1337" s="24"/>
      <c r="P1337" s="24"/>
      <c r="Q1337" s="24"/>
      <c r="R1337" s="24"/>
      <c r="S1337" s="24"/>
      <c r="T1337" s="24"/>
      <c r="U1337" s="24"/>
      <c r="V1337" s="24"/>
      <c r="W1337" s="24"/>
      <c r="X1337" s="24"/>
      <c r="Y1337" s="24"/>
      <c r="Z1337" s="24"/>
      <c r="AA1337" s="24"/>
      <c r="AB1337" s="24"/>
      <c r="AC1337" s="24"/>
      <c r="AD1337" s="24"/>
      <c r="AE1337" s="24"/>
      <c r="AF1337" s="25"/>
      <c r="AG1337" s="30"/>
    </row>
    <row r="1338" spans="1:33" ht="15.75" thickBot="1">
      <c r="A1338" s="84"/>
      <c r="B1338" s="85"/>
      <c r="C1338" s="85"/>
      <c r="D1338" s="85"/>
      <c r="E1338" s="85"/>
      <c r="F1338" s="85"/>
      <c r="G1338" s="85"/>
      <c r="H1338" s="85"/>
      <c r="I1338" s="85"/>
      <c r="J1338" s="85"/>
      <c r="K1338" s="85"/>
      <c r="L1338" s="85"/>
      <c r="M1338" s="85"/>
      <c r="N1338" s="85"/>
      <c r="O1338" s="85"/>
      <c r="P1338" s="85"/>
      <c r="Q1338" s="85"/>
      <c r="R1338" s="85"/>
      <c r="S1338" s="85"/>
      <c r="T1338" s="85"/>
      <c r="U1338" s="85"/>
      <c r="V1338" s="85"/>
      <c r="W1338" s="85"/>
      <c r="X1338" s="85"/>
      <c r="Y1338" s="85"/>
      <c r="Z1338" s="85"/>
      <c r="AA1338" s="85"/>
      <c r="AB1338" s="85"/>
      <c r="AC1338" s="85"/>
      <c r="AD1338" s="85"/>
      <c r="AE1338" s="85"/>
      <c r="AF1338" s="85"/>
      <c r="AG1338" s="86"/>
    </row>
    <row r="1344" spans="1:33" ht="15.75" thickBot="1"/>
    <row r="1345" spans="1:33" ht="15.75" thickBot="1">
      <c r="A1345" s="27"/>
      <c r="B1345" s="26"/>
      <c r="C1345" s="26"/>
      <c r="D1345" s="26"/>
      <c r="E1345" s="26"/>
      <c r="F1345" s="26"/>
      <c r="G1345" s="26"/>
      <c r="H1345" s="26"/>
      <c r="I1345" s="26"/>
      <c r="J1345" s="26"/>
      <c r="K1345" s="26"/>
      <c r="L1345" s="26"/>
      <c r="M1345" s="26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26"/>
      <c r="AB1345" s="26"/>
      <c r="AC1345" s="26"/>
      <c r="AD1345" s="26"/>
      <c r="AE1345" s="26"/>
      <c r="AF1345" s="26"/>
      <c r="AG1345" s="29"/>
    </row>
    <row r="1346" spans="1:33" ht="24">
      <c r="A1346" s="28"/>
      <c r="B1346" s="14"/>
      <c r="C1346" s="15"/>
      <c r="D1346" s="87" t="s">
        <v>0</v>
      </c>
      <c r="E1346" s="87"/>
      <c r="F1346" s="87"/>
      <c r="G1346" s="87"/>
      <c r="H1346" s="87"/>
      <c r="I1346" s="87"/>
      <c r="J1346" s="87"/>
      <c r="K1346" s="87"/>
      <c r="L1346" s="87"/>
      <c r="M1346" s="87"/>
      <c r="N1346" s="87"/>
      <c r="O1346" s="87"/>
      <c r="P1346" s="87"/>
      <c r="Q1346" s="87"/>
      <c r="R1346" s="87"/>
      <c r="S1346" s="87"/>
      <c r="T1346" s="87"/>
      <c r="U1346" s="87"/>
      <c r="V1346" s="87"/>
      <c r="W1346" s="87"/>
      <c r="X1346" s="87"/>
      <c r="Y1346" s="87"/>
      <c r="Z1346" s="87"/>
      <c r="AA1346" s="87"/>
      <c r="AB1346" s="87"/>
      <c r="AC1346" s="87"/>
      <c r="AD1346" s="87"/>
      <c r="AE1346" s="15"/>
      <c r="AF1346" s="16"/>
      <c r="AG1346" s="30"/>
    </row>
    <row r="1347" spans="1:33" ht="22.5">
      <c r="A1347" s="28"/>
      <c r="B1347" s="17"/>
      <c r="C1347" s="18"/>
      <c r="D1347" s="88" t="s">
        <v>28</v>
      </c>
      <c r="E1347" s="88"/>
      <c r="F1347" s="88"/>
      <c r="G1347" s="88"/>
      <c r="H1347" s="88"/>
      <c r="I1347" s="88"/>
      <c r="J1347" s="88"/>
      <c r="K1347" s="88"/>
      <c r="L1347" s="88"/>
      <c r="M1347" s="88"/>
      <c r="N1347" s="88"/>
      <c r="O1347" s="88"/>
      <c r="P1347" s="88"/>
      <c r="Q1347" s="88"/>
      <c r="R1347" s="88"/>
      <c r="S1347" s="88"/>
      <c r="T1347" s="88"/>
      <c r="U1347" s="88"/>
      <c r="V1347" s="88"/>
      <c r="W1347" s="88"/>
      <c r="X1347" s="88"/>
      <c r="Y1347" s="88"/>
      <c r="Z1347" s="88"/>
      <c r="AA1347" s="88"/>
      <c r="AB1347" s="88"/>
      <c r="AC1347" s="88"/>
      <c r="AD1347" s="88"/>
      <c r="AE1347" s="18"/>
      <c r="AF1347" s="19"/>
      <c r="AG1347" s="30"/>
    </row>
    <row r="1348" spans="1:33" ht="15.75">
      <c r="A1348" s="28"/>
      <c r="B1348" s="17"/>
      <c r="C1348" s="18"/>
      <c r="D1348" s="89" t="s">
        <v>186</v>
      </c>
      <c r="E1348" s="89"/>
      <c r="F1348" s="89"/>
      <c r="G1348" s="89"/>
      <c r="H1348" s="89"/>
      <c r="I1348" s="89"/>
      <c r="J1348" s="89"/>
      <c r="K1348" s="89"/>
      <c r="L1348" s="89"/>
      <c r="M1348" s="89"/>
      <c r="N1348" s="89"/>
      <c r="O1348" s="89"/>
      <c r="P1348" s="89"/>
      <c r="Q1348" s="89"/>
      <c r="R1348" s="89"/>
      <c r="S1348" s="89"/>
      <c r="T1348" s="89"/>
      <c r="U1348" s="89"/>
      <c r="V1348" s="89"/>
      <c r="W1348" s="89"/>
      <c r="X1348" s="89"/>
      <c r="Y1348" s="89"/>
      <c r="Z1348" s="89"/>
      <c r="AA1348" s="89"/>
      <c r="AB1348" s="89"/>
      <c r="AC1348" s="89"/>
      <c r="AD1348" s="89"/>
      <c r="AE1348" s="18"/>
      <c r="AF1348" s="19"/>
      <c r="AG1348" s="30"/>
    </row>
    <row r="1349" spans="1:33">
      <c r="A1349" s="28"/>
      <c r="B1349" s="17"/>
      <c r="C1349" s="18"/>
      <c r="D1349" s="76"/>
      <c r="E1349" s="76"/>
      <c r="F1349" s="76"/>
      <c r="G1349" s="76"/>
      <c r="H1349" s="76"/>
      <c r="I1349" s="76"/>
      <c r="J1349" s="76"/>
      <c r="K1349" s="76"/>
      <c r="L1349" s="76"/>
      <c r="M1349" s="76"/>
      <c r="N1349" s="76"/>
      <c r="O1349" s="76"/>
      <c r="P1349" s="76"/>
      <c r="Q1349" s="76"/>
      <c r="R1349" s="76"/>
      <c r="S1349" s="76"/>
      <c r="T1349" s="76"/>
      <c r="U1349" s="76"/>
      <c r="V1349" s="76"/>
      <c r="W1349" s="76"/>
      <c r="X1349" s="76"/>
      <c r="Y1349" s="76"/>
      <c r="Z1349" s="76"/>
      <c r="AA1349" s="76"/>
      <c r="AB1349" s="76"/>
      <c r="AC1349" s="76"/>
      <c r="AD1349" s="76"/>
      <c r="AE1349" s="18"/>
      <c r="AF1349" s="19"/>
      <c r="AG1349" s="30"/>
    </row>
    <row r="1350" spans="1:33" ht="15.75">
      <c r="A1350" s="28"/>
      <c r="B1350" s="17"/>
      <c r="C1350" s="18"/>
      <c r="D1350" s="89" t="s">
        <v>98</v>
      </c>
      <c r="E1350" s="89"/>
      <c r="F1350" s="89"/>
      <c r="G1350" s="89"/>
      <c r="H1350" s="89"/>
      <c r="I1350" s="89"/>
      <c r="J1350" s="89"/>
      <c r="K1350" s="89"/>
      <c r="L1350" s="89"/>
      <c r="M1350" s="89"/>
      <c r="N1350" s="89"/>
      <c r="O1350" s="89"/>
      <c r="P1350" s="89"/>
      <c r="Q1350" s="89"/>
      <c r="R1350" s="89"/>
      <c r="S1350" s="89"/>
      <c r="T1350" s="89"/>
      <c r="U1350" s="89"/>
      <c r="V1350" s="89"/>
      <c r="W1350" s="89"/>
      <c r="X1350" s="89"/>
      <c r="Y1350" s="89"/>
      <c r="Z1350" s="89"/>
      <c r="AA1350" s="89"/>
      <c r="AB1350" s="89"/>
      <c r="AC1350" s="89"/>
      <c r="AD1350" s="89"/>
      <c r="AE1350" s="18"/>
      <c r="AF1350" s="19"/>
      <c r="AG1350" s="30"/>
    </row>
    <row r="1351" spans="1:33">
      <c r="A1351" s="28"/>
      <c r="B1351" s="17"/>
      <c r="C1351" s="18"/>
      <c r="D1351" s="76"/>
      <c r="E1351" s="76"/>
      <c r="F1351" s="76"/>
      <c r="G1351" s="76"/>
      <c r="H1351" s="76"/>
      <c r="I1351" s="76"/>
      <c r="J1351" s="76"/>
      <c r="K1351" s="76"/>
      <c r="L1351" s="76"/>
      <c r="M1351" s="76"/>
      <c r="N1351" s="76"/>
      <c r="O1351" s="76"/>
      <c r="P1351" s="76"/>
      <c r="Q1351" s="76"/>
      <c r="R1351" s="76"/>
      <c r="S1351" s="76"/>
      <c r="T1351" s="76"/>
      <c r="U1351" s="76"/>
      <c r="V1351" s="76"/>
      <c r="W1351" s="76"/>
      <c r="X1351" s="76"/>
      <c r="Y1351" s="76"/>
      <c r="Z1351" s="76"/>
      <c r="AA1351" s="76"/>
      <c r="AB1351" s="76"/>
      <c r="AC1351" s="76"/>
      <c r="AD1351" s="76"/>
      <c r="AE1351" s="18"/>
      <c r="AF1351" s="19"/>
      <c r="AG1351" s="30"/>
    </row>
    <row r="1352" spans="1:33" ht="15.75">
      <c r="A1352" s="28"/>
      <c r="B1352" s="17"/>
      <c r="C1352" s="18"/>
      <c r="D1352" s="89" t="s">
        <v>64</v>
      </c>
      <c r="E1352" s="89"/>
      <c r="F1352" s="89"/>
      <c r="G1352" s="89"/>
      <c r="H1352" s="89"/>
      <c r="I1352" s="89"/>
      <c r="J1352" s="89"/>
      <c r="K1352" s="89"/>
      <c r="L1352" s="89"/>
      <c r="M1352" s="89"/>
      <c r="N1352" s="89"/>
      <c r="O1352" s="89"/>
      <c r="P1352" s="89"/>
      <c r="Q1352" s="89"/>
      <c r="R1352" s="89"/>
      <c r="S1352" s="89"/>
      <c r="T1352" s="89"/>
      <c r="U1352" s="89"/>
      <c r="V1352" s="89"/>
      <c r="W1352" s="89"/>
      <c r="X1352" s="89"/>
      <c r="Y1352" s="89"/>
      <c r="Z1352" s="89"/>
      <c r="AA1352" s="89"/>
      <c r="AB1352" s="89"/>
      <c r="AC1352" s="89"/>
      <c r="AD1352" s="89"/>
      <c r="AE1352" s="18"/>
      <c r="AF1352" s="19"/>
      <c r="AG1352" s="30"/>
    </row>
    <row r="1353" spans="1:33" ht="16.5" thickBot="1">
      <c r="A1353" s="28"/>
      <c r="B1353" s="17"/>
      <c r="C1353" s="18"/>
      <c r="D1353" s="77"/>
      <c r="E1353" s="77"/>
      <c r="F1353" s="77"/>
      <c r="G1353" s="77"/>
      <c r="H1353" s="77"/>
      <c r="I1353" s="77"/>
      <c r="J1353" s="77"/>
      <c r="K1353" s="77"/>
      <c r="L1353" s="77"/>
      <c r="M1353" s="77"/>
      <c r="N1353" s="77"/>
      <c r="O1353" s="77"/>
      <c r="P1353" s="77"/>
      <c r="Q1353" s="77"/>
      <c r="R1353" s="77"/>
      <c r="S1353" s="77"/>
      <c r="T1353" s="77"/>
      <c r="U1353" s="77"/>
      <c r="V1353" s="77"/>
      <c r="W1353" s="77"/>
      <c r="X1353" s="77"/>
      <c r="Y1353" s="77"/>
      <c r="Z1353" s="77"/>
      <c r="AA1353" s="77"/>
      <c r="AB1353" s="77"/>
      <c r="AC1353" s="77"/>
      <c r="AD1353" s="77"/>
      <c r="AE1353" s="18"/>
      <c r="AF1353" s="19"/>
      <c r="AG1353" s="30"/>
    </row>
    <row r="1354" spans="1:33" ht="15.75" thickBot="1">
      <c r="A1354" s="28"/>
      <c r="B1354" s="17"/>
      <c r="C1354" s="9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0"/>
      <c r="AE1354" s="11"/>
      <c r="AF1354" s="19"/>
      <c r="AG1354" s="30"/>
    </row>
    <row r="1355" spans="1:33">
      <c r="A1355" s="28"/>
      <c r="B1355" s="17"/>
      <c r="C1355" s="6"/>
      <c r="D1355" s="90" t="s">
        <v>1</v>
      </c>
      <c r="E1355" s="93"/>
      <c r="F1355" s="96" t="s">
        <v>22</v>
      </c>
      <c r="G1355" s="96"/>
      <c r="H1355" s="96"/>
      <c r="I1355" s="96"/>
      <c r="J1355" s="96"/>
      <c r="K1355" s="96"/>
      <c r="L1355" s="96"/>
      <c r="M1355" s="96"/>
      <c r="N1355" s="97"/>
      <c r="O1355" s="96" t="s">
        <v>2</v>
      </c>
      <c r="P1355" s="96"/>
      <c r="Q1355" s="96"/>
      <c r="R1355" s="96"/>
      <c r="S1355" s="96"/>
      <c r="T1355" s="96"/>
      <c r="U1355" s="96"/>
      <c r="V1355" s="96"/>
      <c r="W1355" s="97"/>
      <c r="X1355" s="96" t="s">
        <v>3</v>
      </c>
      <c r="Y1355" s="96"/>
      <c r="Z1355" s="96"/>
      <c r="AA1355" s="96"/>
      <c r="AB1355" s="96"/>
      <c r="AC1355" s="96"/>
      <c r="AD1355" s="100"/>
      <c r="AE1355" s="5"/>
      <c r="AF1355" s="19"/>
      <c r="AG1355" s="30"/>
    </row>
    <row r="1356" spans="1:33">
      <c r="A1356" s="28"/>
      <c r="B1356" s="17"/>
      <c r="C1356" s="6"/>
      <c r="D1356" s="91"/>
      <c r="E1356" s="94"/>
      <c r="F1356" s="101" t="s">
        <v>4</v>
      </c>
      <c r="G1356" s="101"/>
      <c r="H1356" s="101" t="s">
        <v>5</v>
      </c>
      <c r="I1356" s="101"/>
      <c r="J1356" s="101" t="s">
        <v>32</v>
      </c>
      <c r="K1356" s="101"/>
      <c r="L1356" s="101" t="s">
        <v>7</v>
      </c>
      <c r="M1356" s="101"/>
      <c r="N1356" s="98"/>
      <c r="O1356" s="101" t="s">
        <v>8</v>
      </c>
      <c r="P1356" s="101"/>
      <c r="Q1356" s="101" t="s">
        <v>9</v>
      </c>
      <c r="R1356" s="101"/>
      <c r="S1356" s="101" t="s">
        <v>10</v>
      </c>
      <c r="T1356" s="101"/>
      <c r="U1356" s="101" t="s">
        <v>7</v>
      </c>
      <c r="V1356" s="101"/>
      <c r="W1356" s="98"/>
      <c r="X1356" s="101" t="s">
        <v>11</v>
      </c>
      <c r="Y1356" s="101"/>
      <c r="Z1356" s="101" t="s">
        <v>6</v>
      </c>
      <c r="AA1356" s="101"/>
      <c r="AB1356" s="101" t="s">
        <v>12</v>
      </c>
      <c r="AC1356" s="101"/>
      <c r="AD1356" s="102" t="s">
        <v>21</v>
      </c>
      <c r="AE1356" s="5"/>
      <c r="AF1356" s="19"/>
      <c r="AG1356" s="30"/>
    </row>
    <row r="1357" spans="1:33">
      <c r="A1357" s="28"/>
      <c r="B1357" s="17"/>
      <c r="C1357" s="6"/>
      <c r="D1357" s="92"/>
      <c r="E1357" s="94"/>
      <c r="F1357" s="2">
        <v>0.1</v>
      </c>
      <c r="G1357" s="78" t="s">
        <v>13</v>
      </c>
      <c r="H1357" s="2">
        <v>0.1</v>
      </c>
      <c r="I1357" s="78" t="s">
        <v>13</v>
      </c>
      <c r="J1357" s="2">
        <v>0.3</v>
      </c>
      <c r="K1357" s="78" t="s">
        <v>13</v>
      </c>
      <c r="L1357" s="2">
        <v>0.5</v>
      </c>
      <c r="M1357" s="78" t="s">
        <v>13</v>
      </c>
      <c r="N1357" s="98"/>
      <c r="O1357" s="2">
        <v>0.1</v>
      </c>
      <c r="P1357" s="78" t="s">
        <v>13</v>
      </c>
      <c r="Q1357" s="2">
        <v>0.1</v>
      </c>
      <c r="R1357" s="78" t="s">
        <v>13</v>
      </c>
      <c r="S1357" s="2">
        <v>0.3</v>
      </c>
      <c r="T1357" s="78" t="s">
        <v>13</v>
      </c>
      <c r="U1357" s="2">
        <v>0.5</v>
      </c>
      <c r="V1357" s="78" t="s">
        <v>13</v>
      </c>
      <c r="W1357" s="98"/>
      <c r="X1357" s="2">
        <v>0.4</v>
      </c>
      <c r="Y1357" s="78" t="s">
        <v>13</v>
      </c>
      <c r="Z1357" s="2">
        <v>0.6</v>
      </c>
      <c r="AA1357" s="78" t="s">
        <v>13</v>
      </c>
      <c r="AB1357" s="2">
        <v>1</v>
      </c>
      <c r="AC1357" s="78" t="s">
        <v>13</v>
      </c>
      <c r="AD1357" s="103"/>
      <c r="AE1357" s="5"/>
      <c r="AF1357" s="19"/>
      <c r="AG1357" s="30"/>
    </row>
    <row r="1358" spans="1:33">
      <c r="A1358" s="28"/>
      <c r="B1358" s="17"/>
      <c r="C1358" s="6"/>
      <c r="D1358" s="35" t="s">
        <v>14</v>
      </c>
      <c r="E1358" s="94"/>
      <c r="F1358" s="78">
        <v>9</v>
      </c>
      <c r="G1358" s="78" t="s">
        <v>36</v>
      </c>
      <c r="H1358" s="78">
        <v>0</v>
      </c>
      <c r="I1358" s="78" t="s">
        <v>118</v>
      </c>
      <c r="J1358" s="78">
        <v>24</v>
      </c>
      <c r="K1358" s="78" t="s">
        <v>37</v>
      </c>
      <c r="L1358" s="122">
        <f>SUM(F1358:H1358:J1358)</f>
        <v>33</v>
      </c>
      <c r="M1358" s="78" t="s">
        <v>38</v>
      </c>
      <c r="N1358" s="98"/>
      <c r="O1358" s="78">
        <v>9.4</v>
      </c>
      <c r="P1358" s="78" t="s">
        <v>35</v>
      </c>
      <c r="Q1358" s="78">
        <v>9.8000000000000007</v>
      </c>
      <c r="R1358" s="78" t="s">
        <v>35</v>
      </c>
      <c r="S1358" s="123">
        <v>26.7</v>
      </c>
      <c r="T1358" s="78" t="str">
        <f>IF(S1358&gt;=27.3,"A1",IF(S1358&gt;=24.3,"A2", IF(S1358&gt;=21.3,"B1",IF(S1358&gt;=18.3,"B2", IF(S1358&gt;=15.3,"C1",IF(S1358&gt;=12.3,"C2",IF(S1358&gt;=9.9,"D",IF(S1358&gt;=6.3,"E1",IF(S1358&gt;=6.2,"E2")))))))))</f>
        <v>A2</v>
      </c>
      <c r="U1358" s="78">
        <f>O1358+Q1358+S1358</f>
        <v>45.900000000000006</v>
      </c>
      <c r="V1358" s="78" t="str">
        <f>IF(U1358&gt;=45.5,"A1",IF(U1358&gt;=40.5,"A2", IF(U1358&gt;=35.5,"B1",IF(U1358&gt;=30.5,"B2", IF(U1358&gt;=25.5,"C1",IF(U1358&gt;=20.5,"C2",IF(U1358&gt;=16.5,"D",IF(U1358&gt;=10.5,"E1",IF(U1358&gt;=10.4,"E2")))))))))</f>
        <v>A1</v>
      </c>
      <c r="W1358" s="98"/>
      <c r="X1358" s="78">
        <f t="shared" ref="X1358:X1365" si="359">SUM(F1358,H1358,O1358,Q1358)</f>
        <v>28.2</v>
      </c>
      <c r="Y1358" s="78" t="str">
        <f>IF(X1358&gt;=36.4,"A1",IF(X1358&gt;=32.4,"A2", IF(X1358&gt;=28.4,"B1",IF(X1358&gt;=24.4,"B2", IF(X1358&gt;=20.4,"C1",IF(X1358&gt;=16.4,"C2",IF(X1358&gt;=13.2,"D",IF(X1358&gt;=8.4,"E1",IF(X1358&gt;=8.3,"E2")))))))))</f>
        <v>B2</v>
      </c>
      <c r="Z1358" s="78">
        <f>J1358+S1358</f>
        <v>50.7</v>
      </c>
      <c r="AA1358" s="78" t="str">
        <f>IF(Z1358&gt;=54.5,"A1",IF(Z1358&gt;=48.5,"A2", IF(Z1358&gt;=42.5,"B1",IF(Z1358&gt;=36.5,"B2", IF(Z1358&gt;=30.5,"C1",IF(Z1358&gt;=24.5,"C2",IF(Z1358&gt;=19.8,"D",IF(Z1358&gt;=12.6,"E1",IF(Z1358&gt;=12.5,"E2")))))))))</f>
        <v>A2</v>
      </c>
      <c r="AB1358" s="57">
        <f>L1358+U1358</f>
        <v>78.900000000000006</v>
      </c>
      <c r="AC1358" s="78" t="str">
        <f>IF(AB1358&gt;=91,"A1",IF(AB1358&gt;=81,"A2", IF(AB1358&gt;=71,"B1",IF(AB1358&gt;=61,"B2", IF(AB1358&gt;=51,"C1",IF(AB1358&gt;=41,"C2",IF(AB1358&gt;=33,"D",IF(AB1358&gt;=21,"E1",IF(AB1358&gt;=20,"E2")))))))))</f>
        <v>B1</v>
      </c>
      <c r="AD1358" s="124">
        <v>8</v>
      </c>
      <c r="AE1358" s="5"/>
      <c r="AF1358" s="19"/>
      <c r="AG1358" s="30"/>
    </row>
    <row r="1359" spans="1:33">
      <c r="A1359" s="28"/>
      <c r="B1359" s="17"/>
      <c r="C1359" s="6"/>
      <c r="D1359" s="35" t="s">
        <v>15</v>
      </c>
      <c r="E1359" s="94"/>
      <c r="F1359" s="78">
        <v>8.8000000000000007</v>
      </c>
      <c r="G1359" s="78" t="s">
        <v>36</v>
      </c>
      <c r="H1359" s="78">
        <v>0</v>
      </c>
      <c r="I1359" s="78" t="s">
        <v>118</v>
      </c>
      <c r="J1359" s="78">
        <v>27.6</v>
      </c>
      <c r="K1359" s="78" t="s">
        <v>35</v>
      </c>
      <c r="L1359" s="122">
        <f>SUM(F1359:H1359:J1359)</f>
        <v>36.400000000000006</v>
      </c>
      <c r="M1359" s="78" t="s">
        <v>37</v>
      </c>
      <c r="N1359" s="98"/>
      <c r="O1359" s="78">
        <v>9.9</v>
      </c>
      <c r="P1359" s="78" t="s">
        <v>35</v>
      </c>
      <c r="Q1359" s="78">
        <v>8.8000000000000007</v>
      </c>
      <c r="R1359" s="78" t="s">
        <v>36</v>
      </c>
      <c r="S1359" s="123">
        <v>28.8</v>
      </c>
      <c r="T1359" s="78" t="str">
        <f t="shared" ref="T1359:T1365" si="360">IF(S1359&gt;=27.3,"A1",IF(S1359&gt;=24.3,"A2", IF(S1359&gt;=21.3,"B1",IF(S1359&gt;=18.3,"B2", IF(S1359&gt;=15.3,"C1",IF(S1359&gt;=12.3,"C2",IF(S1359&gt;=9.9,"D",IF(S1359&gt;=6.3,"E1",IF(S1359&gt;=6.2,"E2")))))))))</f>
        <v>A1</v>
      </c>
      <c r="U1359" s="78">
        <f t="shared" ref="U1359:U1365" si="361">O1359+Q1359+S1359</f>
        <v>47.5</v>
      </c>
      <c r="V1359" s="78" t="str">
        <f t="shared" ref="V1359:V1365" si="362">IF(U1359&gt;=45.5,"A1",IF(U1359&gt;=40.5,"A2", IF(U1359&gt;=35.5,"B1",IF(U1359&gt;=30.5,"B2", IF(U1359&gt;=25.5,"C1",IF(U1359&gt;=20.5,"C2",IF(U1359&gt;=16.5,"D",IF(U1359&gt;=10.5,"E1",IF(U1359&gt;=10.4,"E2")))))))))</f>
        <v>A1</v>
      </c>
      <c r="W1359" s="98"/>
      <c r="X1359" s="78">
        <f t="shared" si="359"/>
        <v>27.500000000000004</v>
      </c>
      <c r="Y1359" s="78" t="str">
        <f t="shared" ref="Y1359:Y1365" si="363">IF(X1359&gt;=36.4,"A1",IF(X1359&gt;=32.4,"A2", IF(X1359&gt;=28.4,"B1",IF(X1359&gt;=24.4,"B2", IF(X1359&gt;=20.4,"C1",IF(X1359&gt;=16.4,"C2",IF(X1359&gt;=13.2,"D",IF(X1359&gt;=8.4,"E1",IF(X1359&gt;=8.3,"E2")))))))))</f>
        <v>B2</v>
      </c>
      <c r="Z1359" s="78">
        <f t="shared" ref="Z1359:Z1365" si="364">J1359+S1359</f>
        <v>56.400000000000006</v>
      </c>
      <c r="AA1359" s="78" t="str">
        <f t="shared" ref="AA1359:AA1365" si="365">IF(Z1359&gt;=54.5,"A1",IF(Z1359&gt;=48.5,"A2", IF(Z1359&gt;=42.5,"B1",IF(Z1359&gt;=36.5,"B2", IF(Z1359&gt;=30.5,"C1",IF(Z1359&gt;=24.5,"C2",IF(Z1359&gt;=19.8,"D",IF(Z1359&gt;=12.6,"E1",IF(Z1359&gt;=12.5,"E2")))))))))</f>
        <v>A1</v>
      </c>
      <c r="AB1359" s="57">
        <f t="shared" ref="AB1359:AB1365" si="366">L1359+U1359</f>
        <v>83.9</v>
      </c>
      <c r="AC1359" s="78" t="str">
        <f t="shared" ref="AC1359:AC1365" si="367">IF(AB1359&gt;=91,"A1",IF(AB1359&gt;=81,"A2", IF(AB1359&gt;=71,"B1",IF(AB1359&gt;=61,"B2", IF(AB1359&gt;=51,"C1",IF(AB1359&gt;=41,"C2",IF(AB1359&gt;=33,"D",IF(AB1359&gt;=21,"E1",IF(AB1359&gt;=20,"E2")))))))))</f>
        <v>A2</v>
      </c>
      <c r="AD1359" s="124">
        <v>9</v>
      </c>
      <c r="AE1359" s="5"/>
      <c r="AF1359" s="19"/>
      <c r="AG1359" s="30"/>
    </row>
    <row r="1360" spans="1:33">
      <c r="A1360" s="28"/>
      <c r="B1360" s="17"/>
      <c r="C1360" s="6"/>
      <c r="D1360" s="35" t="s">
        <v>16</v>
      </c>
      <c r="E1360" s="94"/>
      <c r="F1360" s="78">
        <v>9.6</v>
      </c>
      <c r="G1360" s="78" t="s">
        <v>35</v>
      </c>
      <c r="H1360" s="78">
        <v>9.6</v>
      </c>
      <c r="I1360" s="78" t="s">
        <v>35</v>
      </c>
      <c r="J1360" s="78">
        <v>27.9</v>
      </c>
      <c r="K1360" s="78" t="s">
        <v>35</v>
      </c>
      <c r="L1360" s="122">
        <f>SUM(F1360:H1360:J1360)</f>
        <v>47.099999999999994</v>
      </c>
      <c r="M1360" s="78" t="s">
        <v>35</v>
      </c>
      <c r="N1360" s="98"/>
      <c r="O1360" s="78">
        <v>9.8000000000000007</v>
      </c>
      <c r="P1360" s="78" t="s">
        <v>35</v>
      </c>
      <c r="Q1360" s="78">
        <v>9.6</v>
      </c>
      <c r="R1360" s="78" t="s">
        <v>35</v>
      </c>
      <c r="S1360" s="123">
        <v>27.6</v>
      </c>
      <c r="T1360" s="78" t="str">
        <f t="shared" si="360"/>
        <v>A1</v>
      </c>
      <c r="U1360" s="78">
        <f t="shared" si="361"/>
        <v>47</v>
      </c>
      <c r="V1360" s="78" t="str">
        <f t="shared" si="362"/>
        <v>A1</v>
      </c>
      <c r="W1360" s="98"/>
      <c r="X1360" s="78">
        <f t="shared" si="359"/>
        <v>38.6</v>
      </c>
      <c r="Y1360" s="78" t="str">
        <f t="shared" si="363"/>
        <v>A1</v>
      </c>
      <c r="Z1360" s="78">
        <f t="shared" si="364"/>
        <v>55.5</v>
      </c>
      <c r="AA1360" s="78" t="str">
        <f t="shared" si="365"/>
        <v>A1</v>
      </c>
      <c r="AB1360" s="57">
        <f t="shared" si="366"/>
        <v>94.1</v>
      </c>
      <c r="AC1360" s="78" t="str">
        <f t="shared" si="367"/>
        <v>A1</v>
      </c>
      <c r="AD1360" s="124">
        <v>10</v>
      </c>
      <c r="AE1360" s="5"/>
      <c r="AF1360" s="19"/>
      <c r="AG1360" s="30"/>
    </row>
    <row r="1361" spans="1:33">
      <c r="A1361" s="28"/>
      <c r="B1361" s="17"/>
      <c r="C1361" s="6"/>
      <c r="D1361" s="35" t="s">
        <v>45</v>
      </c>
      <c r="E1361" s="94"/>
      <c r="F1361" s="78">
        <v>8</v>
      </c>
      <c r="G1361" s="78" t="s">
        <v>37</v>
      </c>
      <c r="H1361" s="78">
        <v>0</v>
      </c>
      <c r="I1361" s="78" t="s">
        <v>118</v>
      </c>
      <c r="J1361" s="78">
        <v>22.5</v>
      </c>
      <c r="K1361" s="78" t="s">
        <v>37</v>
      </c>
      <c r="L1361" s="122">
        <f>SUM(F1361:H1361:J1361)</f>
        <v>30.5</v>
      </c>
      <c r="M1361" s="78" t="s">
        <v>38</v>
      </c>
      <c r="N1361" s="98"/>
      <c r="O1361" s="78">
        <v>9.4</v>
      </c>
      <c r="P1361" s="78" t="s">
        <v>35</v>
      </c>
      <c r="Q1361" s="78">
        <v>9.6</v>
      </c>
      <c r="R1361" s="78" t="s">
        <v>35</v>
      </c>
      <c r="S1361" s="123">
        <v>29.1</v>
      </c>
      <c r="T1361" s="78" t="str">
        <f t="shared" si="360"/>
        <v>A1</v>
      </c>
      <c r="U1361" s="78">
        <f t="shared" si="361"/>
        <v>48.1</v>
      </c>
      <c r="V1361" s="78" t="str">
        <f t="shared" si="362"/>
        <v>A1</v>
      </c>
      <c r="W1361" s="98"/>
      <c r="X1361" s="78">
        <f t="shared" si="359"/>
        <v>27</v>
      </c>
      <c r="Y1361" s="78" t="str">
        <f t="shared" si="363"/>
        <v>B2</v>
      </c>
      <c r="Z1361" s="78">
        <f t="shared" si="364"/>
        <v>51.6</v>
      </c>
      <c r="AA1361" s="78" t="str">
        <f t="shared" si="365"/>
        <v>A2</v>
      </c>
      <c r="AB1361" s="57">
        <f t="shared" si="366"/>
        <v>78.599999999999994</v>
      </c>
      <c r="AC1361" s="78" t="str">
        <f t="shared" si="367"/>
        <v>B1</v>
      </c>
      <c r="AD1361" s="124">
        <v>8</v>
      </c>
      <c r="AE1361" s="5"/>
      <c r="AF1361" s="19"/>
      <c r="AG1361" s="30"/>
    </row>
    <row r="1362" spans="1:33">
      <c r="A1362" s="28"/>
      <c r="B1362" s="17"/>
      <c r="C1362" s="6"/>
      <c r="D1362" s="35" t="s">
        <v>33</v>
      </c>
      <c r="E1362" s="94"/>
      <c r="F1362" s="78"/>
      <c r="G1362" s="78"/>
      <c r="H1362" s="78"/>
      <c r="I1362" s="78"/>
      <c r="J1362" s="78">
        <v>27</v>
      </c>
      <c r="K1362" s="78" t="s">
        <v>36</v>
      </c>
      <c r="L1362" s="122">
        <f>SUM(F1362:H1362:J1362)</f>
        <v>27</v>
      </c>
      <c r="M1362" s="78"/>
      <c r="N1362" s="98"/>
      <c r="O1362" s="78"/>
      <c r="P1362" s="78"/>
      <c r="Q1362" s="78"/>
      <c r="R1362" s="78"/>
      <c r="S1362" s="123">
        <v>27</v>
      </c>
      <c r="T1362" s="78" t="str">
        <f t="shared" si="360"/>
        <v>A2</v>
      </c>
      <c r="U1362" s="78">
        <f t="shared" si="361"/>
        <v>27</v>
      </c>
      <c r="V1362" s="78" t="str">
        <f t="shared" si="362"/>
        <v>C1</v>
      </c>
      <c r="W1362" s="98"/>
      <c r="X1362" s="78">
        <f t="shared" si="359"/>
        <v>0</v>
      </c>
      <c r="Y1362" s="78" t="b">
        <f t="shared" si="363"/>
        <v>0</v>
      </c>
      <c r="Z1362" s="78">
        <f t="shared" si="364"/>
        <v>54</v>
      </c>
      <c r="AA1362" s="78" t="str">
        <f t="shared" si="365"/>
        <v>A2</v>
      </c>
      <c r="AB1362" s="57">
        <f t="shared" si="366"/>
        <v>54</v>
      </c>
      <c r="AC1362" s="78" t="str">
        <f t="shared" si="367"/>
        <v>C1</v>
      </c>
      <c r="AD1362" s="124"/>
      <c r="AE1362" s="5"/>
      <c r="AF1362" s="19"/>
      <c r="AG1362" s="30"/>
    </row>
    <row r="1363" spans="1:33">
      <c r="A1363" s="28"/>
      <c r="B1363" s="17"/>
      <c r="C1363" s="6"/>
      <c r="D1363" s="35" t="s">
        <v>18</v>
      </c>
      <c r="E1363" s="94"/>
      <c r="F1363" s="78">
        <v>7.8</v>
      </c>
      <c r="G1363" s="78" t="s">
        <v>37</v>
      </c>
      <c r="H1363" s="78">
        <v>7.2</v>
      </c>
      <c r="I1363" s="78" t="s">
        <v>37</v>
      </c>
      <c r="J1363" s="78">
        <v>27.6</v>
      </c>
      <c r="K1363" s="78" t="s">
        <v>35</v>
      </c>
      <c r="L1363" s="122">
        <f>SUM(F1363:H1363:J1363)</f>
        <v>42.6</v>
      </c>
      <c r="M1363" s="78" t="s">
        <v>36</v>
      </c>
      <c r="N1363" s="98"/>
      <c r="O1363" s="78">
        <v>8.8000000000000007</v>
      </c>
      <c r="P1363" s="78" t="s">
        <v>36</v>
      </c>
      <c r="Q1363" s="1">
        <v>7.8</v>
      </c>
      <c r="R1363" s="1" t="s">
        <v>37</v>
      </c>
      <c r="S1363" s="123">
        <v>27.6</v>
      </c>
      <c r="T1363" s="78" t="str">
        <f t="shared" si="360"/>
        <v>A1</v>
      </c>
      <c r="U1363" s="78">
        <f t="shared" si="361"/>
        <v>44.2</v>
      </c>
      <c r="V1363" s="78" t="str">
        <f t="shared" si="362"/>
        <v>A2</v>
      </c>
      <c r="W1363" s="98"/>
      <c r="X1363" s="78">
        <f t="shared" si="359"/>
        <v>31.6</v>
      </c>
      <c r="Y1363" s="78" t="str">
        <f t="shared" si="363"/>
        <v>B1</v>
      </c>
      <c r="Z1363" s="78">
        <f t="shared" si="364"/>
        <v>55.2</v>
      </c>
      <c r="AA1363" s="78" t="str">
        <f t="shared" si="365"/>
        <v>A1</v>
      </c>
      <c r="AB1363" s="57">
        <f t="shared" si="366"/>
        <v>86.800000000000011</v>
      </c>
      <c r="AC1363" s="78" t="str">
        <f t="shared" si="367"/>
        <v>A2</v>
      </c>
      <c r="AD1363" s="124">
        <v>9</v>
      </c>
      <c r="AE1363" s="5"/>
      <c r="AF1363" s="19"/>
      <c r="AG1363" s="30"/>
    </row>
    <row r="1364" spans="1:33">
      <c r="A1364" s="28"/>
      <c r="B1364" s="17"/>
      <c r="C1364" s="6"/>
      <c r="D1364" s="35" t="s">
        <v>19</v>
      </c>
      <c r="E1364" s="94"/>
      <c r="F1364" s="78"/>
      <c r="G1364" s="78"/>
      <c r="H1364" s="78"/>
      <c r="I1364" s="78"/>
      <c r="J1364" s="78">
        <v>22.2</v>
      </c>
      <c r="K1364" s="78" t="s">
        <v>37</v>
      </c>
      <c r="L1364" s="122">
        <f>SUM(F1364:H1364:J1364)</f>
        <v>22.2</v>
      </c>
      <c r="M1364" s="78"/>
      <c r="N1364" s="98"/>
      <c r="O1364" s="1"/>
      <c r="P1364" s="1"/>
      <c r="Q1364" s="1"/>
      <c r="R1364" s="1"/>
      <c r="S1364" s="123">
        <v>21</v>
      </c>
      <c r="T1364" s="78" t="str">
        <f t="shared" si="360"/>
        <v>B2</v>
      </c>
      <c r="U1364" s="78">
        <f t="shared" si="361"/>
        <v>21</v>
      </c>
      <c r="V1364" s="78" t="str">
        <f t="shared" si="362"/>
        <v>C2</v>
      </c>
      <c r="W1364" s="98"/>
      <c r="X1364" s="78">
        <f t="shared" si="359"/>
        <v>0</v>
      </c>
      <c r="Y1364" s="78" t="b">
        <f t="shared" si="363"/>
        <v>0</v>
      </c>
      <c r="Z1364" s="78">
        <f t="shared" si="364"/>
        <v>43.2</v>
      </c>
      <c r="AA1364" s="78" t="str">
        <f t="shared" si="365"/>
        <v>B1</v>
      </c>
      <c r="AB1364" s="57">
        <f t="shared" si="366"/>
        <v>43.2</v>
      </c>
      <c r="AC1364" s="78" t="str">
        <f t="shared" si="367"/>
        <v>C2</v>
      </c>
      <c r="AD1364" s="124"/>
      <c r="AE1364" s="5"/>
      <c r="AF1364" s="19"/>
      <c r="AG1364" s="30"/>
    </row>
    <row r="1365" spans="1:33">
      <c r="A1365" s="28"/>
      <c r="B1365" s="17"/>
      <c r="C1365" s="6"/>
      <c r="D1365" s="35" t="s">
        <v>117</v>
      </c>
      <c r="E1365" s="94"/>
      <c r="F1365" s="78"/>
      <c r="G1365" s="78"/>
      <c r="H1365" s="78"/>
      <c r="I1365" s="78"/>
      <c r="J1365" s="78">
        <v>16.2</v>
      </c>
      <c r="K1365" s="78" t="s">
        <v>39</v>
      </c>
      <c r="L1365" s="122">
        <f>SUM(F1365:H1365:J1365)</f>
        <v>16.2</v>
      </c>
      <c r="M1365" s="78"/>
      <c r="N1365" s="98"/>
      <c r="O1365" s="1"/>
      <c r="P1365" s="1"/>
      <c r="Q1365" s="1"/>
      <c r="R1365" s="1"/>
      <c r="S1365" s="123">
        <v>28.2</v>
      </c>
      <c r="T1365" s="78" t="str">
        <f t="shared" si="360"/>
        <v>A1</v>
      </c>
      <c r="U1365" s="78">
        <f t="shared" si="361"/>
        <v>28.2</v>
      </c>
      <c r="V1365" s="78" t="str">
        <f t="shared" si="362"/>
        <v>C1</v>
      </c>
      <c r="W1365" s="98"/>
      <c r="X1365" s="78">
        <f t="shared" si="359"/>
        <v>0</v>
      </c>
      <c r="Y1365" s="78" t="b">
        <f t="shared" si="363"/>
        <v>0</v>
      </c>
      <c r="Z1365" s="78">
        <f t="shared" si="364"/>
        <v>44.4</v>
      </c>
      <c r="AA1365" s="78" t="str">
        <f t="shared" si="365"/>
        <v>B1</v>
      </c>
      <c r="AB1365" s="57">
        <f t="shared" si="366"/>
        <v>44.4</v>
      </c>
      <c r="AC1365" s="78" t="str">
        <f t="shared" si="367"/>
        <v>C2</v>
      </c>
      <c r="AD1365" s="124"/>
      <c r="AE1365" s="5"/>
      <c r="AF1365" s="19"/>
      <c r="AG1365" s="30"/>
    </row>
    <row r="1366" spans="1:33">
      <c r="A1366" s="28"/>
      <c r="B1366" s="17"/>
      <c r="C1366" s="6"/>
      <c r="D1366" s="35"/>
      <c r="E1366" s="94"/>
      <c r="F1366" s="78"/>
      <c r="G1366" s="78"/>
      <c r="H1366" s="78"/>
      <c r="I1366" s="78"/>
      <c r="J1366" s="78"/>
      <c r="K1366" s="78"/>
      <c r="L1366" s="78"/>
      <c r="M1366" s="78"/>
      <c r="N1366" s="98"/>
      <c r="O1366" s="1"/>
      <c r="P1366" s="1"/>
      <c r="Q1366" s="1"/>
      <c r="R1366" s="1"/>
      <c r="S1366" s="1"/>
      <c r="T1366" s="1"/>
      <c r="U1366" s="1"/>
      <c r="V1366" s="1"/>
      <c r="W1366" s="98"/>
      <c r="X1366" s="1"/>
      <c r="Y1366" s="1"/>
      <c r="Z1366" s="1"/>
      <c r="AA1366" s="1"/>
      <c r="AB1366" s="1"/>
      <c r="AC1366" s="1"/>
      <c r="AD1366" s="124"/>
      <c r="AE1366" s="5"/>
      <c r="AF1366" s="19"/>
      <c r="AG1366" s="30"/>
    </row>
    <row r="1367" spans="1:33">
      <c r="A1367" s="28"/>
      <c r="B1367" s="17"/>
      <c r="C1367" s="6"/>
      <c r="D1367" s="104" t="s">
        <v>20</v>
      </c>
      <c r="E1367" s="94"/>
      <c r="F1367" s="110"/>
      <c r="G1367" s="110"/>
      <c r="H1367" s="110"/>
      <c r="I1367" s="110"/>
      <c r="J1367" s="110"/>
      <c r="K1367" s="110"/>
      <c r="L1367" s="110"/>
      <c r="M1367" s="110"/>
      <c r="N1367" s="98"/>
      <c r="O1367" s="110"/>
      <c r="P1367" s="110"/>
      <c r="Q1367" s="110"/>
      <c r="R1367" s="110"/>
      <c r="S1367" s="110"/>
      <c r="T1367" s="110"/>
      <c r="U1367" s="110"/>
      <c r="V1367" s="110"/>
      <c r="W1367" s="98"/>
      <c r="X1367" s="110"/>
      <c r="Y1367" s="110"/>
      <c r="Z1367" s="110"/>
      <c r="AA1367" s="110"/>
      <c r="AB1367" s="110"/>
      <c r="AC1367" s="110"/>
      <c r="AD1367" s="116"/>
      <c r="AE1367" s="5"/>
      <c r="AF1367" s="19"/>
      <c r="AG1367" s="30"/>
    </row>
    <row r="1368" spans="1:33" ht="15.75" thickBot="1">
      <c r="A1368" s="28"/>
      <c r="B1368" s="17"/>
      <c r="C1368" s="6"/>
      <c r="D1368" s="105"/>
      <c r="E1368" s="95"/>
      <c r="F1368" s="111"/>
      <c r="G1368" s="111"/>
      <c r="H1368" s="111"/>
      <c r="I1368" s="111"/>
      <c r="J1368" s="111"/>
      <c r="K1368" s="111"/>
      <c r="L1368" s="111"/>
      <c r="M1368" s="111"/>
      <c r="N1368" s="99"/>
      <c r="O1368" s="111"/>
      <c r="P1368" s="111"/>
      <c r="Q1368" s="111"/>
      <c r="R1368" s="111"/>
      <c r="S1368" s="111"/>
      <c r="T1368" s="111"/>
      <c r="U1368" s="111"/>
      <c r="V1368" s="111"/>
      <c r="W1368" s="99"/>
      <c r="X1368" s="111"/>
      <c r="Y1368" s="111"/>
      <c r="Z1368" s="111"/>
      <c r="AA1368" s="111"/>
      <c r="AB1368" s="111"/>
      <c r="AC1368" s="111"/>
      <c r="AD1368" s="117"/>
      <c r="AE1368" s="5"/>
      <c r="AF1368" s="19"/>
      <c r="AG1368" s="30"/>
    </row>
    <row r="1369" spans="1:33" ht="15.75" thickBot="1">
      <c r="A1369" s="28"/>
      <c r="B1369" s="17"/>
      <c r="C1369" s="7"/>
      <c r="D1369" s="8"/>
      <c r="E1369" s="8"/>
      <c r="F1369" s="8"/>
      <c r="G1369" s="8"/>
      <c r="H1369" s="8"/>
      <c r="I1369" s="8"/>
      <c r="J1369" s="8"/>
      <c r="K1369" s="8"/>
      <c r="L1369" s="8"/>
      <c r="M1369" s="8"/>
      <c r="N1369" s="8"/>
      <c r="O1369" s="8"/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/>
      <c r="AC1369" s="8"/>
      <c r="AD1369" s="8"/>
      <c r="AE1369" s="12"/>
      <c r="AF1369" s="19"/>
      <c r="AG1369" s="30"/>
    </row>
    <row r="1370" spans="1:33">
      <c r="A1370" s="28"/>
      <c r="B1370" s="17"/>
      <c r="C1370" s="18"/>
      <c r="D1370" s="18"/>
      <c r="E1370" s="18"/>
      <c r="F1370" s="18"/>
      <c r="G1370" s="18"/>
      <c r="H1370" s="18"/>
      <c r="I1370" s="18"/>
      <c r="J1370" s="18"/>
      <c r="K1370" s="18"/>
      <c r="L1370" s="18"/>
      <c r="M1370" s="18"/>
      <c r="N1370" s="18"/>
      <c r="O1370" s="18"/>
      <c r="P1370" s="18"/>
      <c r="Q1370" s="18"/>
      <c r="R1370" s="18"/>
      <c r="S1370" s="18"/>
      <c r="T1370" s="18"/>
      <c r="U1370" s="18"/>
      <c r="V1370" s="18"/>
      <c r="W1370" s="18"/>
      <c r="X1370" s="18"/>
      <c r="Y1370" s="18"/>
      <c r="Z1370" s="18"/>
      <c r="AA1370" s="18"/>
      <c r="AB1370" s="18"/>
      <c r="AC1370" s="18"/>
      <c r="AD1370" s="18"/>
      <c r="AE1370" s="18"/>
      <c r="AF1370" s="19"/>
      <c r="AG1370" s="30"/>
    </row>
    <row r="1371" spans="1:33">
      <c r="A1371" s="28"/>
      <c r="B1371" s="17"/>
      <c r="C1371" s="18"/>
      <c r="D1371" s="18"/>
      <c r="E1371" s="18"/>
      <c r="F1371" s="18"/>
      <c r="G1371" s="18"/>
      <c r="H1371" s="18"/>
      <c r="I1371" s="18"/>
      <c r="J1371" s="18"/>
      <c r="K1371" s="18"/>
      <c r="L1371" s="18"/>
      <c r="M1371" s="18"/>
      <c r="N1371" s="18"/>
      <c r="O1371" s="18"/>
      <c r="P1371" s="18"/>
      <c r="Q1371" s="18"/>
      <c r="R1371" s="18"/>
      <c r="S1371" s="18"/>
      <c r="T1371" s="18"/>
      <c r="U1371" s="18"/>
      <c r="V1371" s="18"/>
      <c r="W1371" s="18"/>
      <c r="X1371" s="18"/>
      <c r="Y1371" s="18"/>
      <c r="Z1371" s="18"/>
      <c r="AA1371" s="18"/>
      <c r="AB1371" s="18"/>
      <c r="AC1371" s="18"/>
      <c r="AD1371" s="18"/>
      <c r="AE1371" s="18"/>
      <c r="AF1371" s="19"/>
      <c r="AG1371" s="30"/>
    </row>
    <row r="1372" spans="1:33">
      <c r="A1372" s="28"/>
      <c r="B1372" s="17"/>
      <c r="C1372" s="18"/>
      <c r="D1372" s="18"/>
      <c r="E1372" s="18"/>
      <c r="F1372" s="18"/>
      <c r="G1372" s="18"/>
      <c r="H1372" s="18"/>
      <c r="I1372" s="18"/>
      <c r="J1372" s="18"/>
      <c r="K1372" s="18"/>
      <c r="L1372" s="18"/>
      <c r="M1372" s="18"/>
      <c r="N1372" s="18"/>
      <c r="O1372" s="18"/>
      <c r="P1372" s="18"/>
      <c r="Q1372" s="18"/>
      <c r="R1372" s="79" t="s">
        <v>30</v>
      </c>
      <c r="S1372" s="79"/>
      <c r="T1372" s="79"/>
      <c r="U1372" s="79"/>
      <c r="V1372" s="79"/>
      <c r="W1372" s="18"/>
      <c r="X1372" s="18"/>
      <c r="Y1372" s="18"/>
      <c r="Z1372" s="18"/>
      <c r="AA1372" s="79" t="s">
        <v>31</v>
      </c>
      <c r="AB1372" s="79"/>
      <c r="AC1372" s="79"/>
      <c r="AD1372" s="79"/>
      <c r="AE1372" s="18"/>
      <c r="AF1372" s="19"/>
      <c r="AG1372" s="30"/>
    </row>
    <row r="1373" spans="1:33">
      <c r="A1373" s="28"/>
      <c r="B1373" s="17"/>
      <c r="C1373" s="18"/>
      <c r="D1373" s="82" t="s">
        <v>26</v>
      </c>
      <c r="E1373" s="82"/>
      <c r="F1373" s="82"/>
      <c r="G1373" s="82"/>
      <c r="H1373" s="18"/>
      <c r="I1373" s="82" t="s">
        <v>26</v>
      </c>
      <c r="J1373" s="82"/>
      <c r="K1373" s="82"/>
      <c r="L1373" s="82"/>
      <c r="M1373" s="82"/>
      <c r="N1373" s="18"/>
      <c r="O1373" s="18"/>
      <c r="P1373" s="18"/>
      <c r="Q1373" s="18"/>
      <c r="R1373" s="82" t="s">
        <v>27</v>
      </c>
      <c r="S1373" s="82"/>
      <c r="T1373" s="82"/>
      <c r="U1373" s="82"/>
      <c r="V1373" s="82"/>
      <c r="W1373" s="18"/>
      <c r="X1373" s="18"/>
      <c r="Y1373" s="18"/>
      <c r="Z1373" s="83" t="s">
        <v>27</v>
      </c>
      <c r="AA1373" s="83"/>
      <c r="AB1373" s="83"/>
      <c r="AC1373" s="83"/>
      <c r="AD1373" s="18"/>
      <c r="AE1373" s="18"/>
      <c r="AF1373" s="19"/>
      <c r="AG1373" s="30"/>
    </row>
    <row r="1374" spans="1:33">
      <c r="A1374" s="28"/>
      <c r="B1374" s="17"/>
      <c r="C1374" s="18"/>
      <c r="D1374" s="18"/>
      <c r="E1374" s="18"/>
      <c r="F1374" s="18"/>
      <c r="G1374" s="18"/>
      <c r="H1374" s="18"/>
      <c r="I1374" s="18"/>
      <c r="J1374" s="18"/>
      <c r="K1374" s="18"/>
      <c r="L1374" s="18"/>
      <c r="M1374" s="18"/>
      <c r="N1374" s="18"/>
      <c r="O1374" s="18"/>
      <c r="P1374" s="18"/>
      <c r="Q1374" s="18"/>
      <c r="R1374" s="18"/>
      <c r="S1374" s="18"/>
      <c r="T1374" s="18"/>
      <c r="U1374" s="18"/>
      <c r="V1374" s="18"/>
      <c r="W1374" s="18"/>
      <c r="X1374" s="18"/>
      <c r="Y1374" s="18"/>
      <c r="Z1374" s="18"/>
      <c r="AA1374" s="18"/>
      <c r="AB1374" s="18"/>
      <c r="AC1374" s="18"/>
      <c r="AD1374" s="18"/>
      <c r="AE1374" s="18"/>
      <c r="AF1374" s="19"/>
      <c r="AG1374" s="30"/>
    </row>
    <row r="1375" spans="1:33">
      <c r="A1375" s="28"/>
      <c r="B1375" s="17"/>
      <c r="C1375" s="18"/>
      <c r="D1375" s="22" t="s">
        <v>29</v>
      </c>
      <c r="E1375" s="22"/>
      <c r="F1375" s="22"/>
      <c r="G1375" s="22"/>
      <c r="H1375" s="22"/>
      <c r="I1375" s="80" t="s">
        <v>24</v>
      </c>
      <c r="J1375" s="80"/>
      <c r="K1375" s="80"/>
      <c r="L1375" s="80"/>
      <c r="M1375" s="80"/>
      <c r="N1375" s="80"/>
      <c r="O1375" s="80"/>
      <c r="P1375" s="22"/>
      <c r="Q1375" s="22"/>
      <c r="R1375" s="79" t="s">
        <v>23</v>
      </c>
      <c r="S1375" s="79"/>
      <c r="T1375" s="79"/>
      <c r="U1375" s="79"/>
      <c r="V1375" s="79"/>
      <c r="W1375" s="79"/>
      <c r="X1375" s="22"/>
      <c r="Y1375" s="79" t="s">
        <v>25</v>
      </c>
      <c r="Z1375" s="79"/>
      <c r="AA1375" s="79"/>
      <c r="AB1375" s="79"/>
      <c r="AC1375" s="79"/>
      <c r="AD1375" s="79"/>
      <c r="AE1375" s="18"/>
      <c r="AF1375" s="19"/>
      <c r="AG1375" s="30"/>
    </row>
    <row r="1376" spans="1:33" ht="15.75" thickBot="1">
      <c r="A1376" s="28"/>
      <c r="B1376" s="23"/>
      <c r="C1376" s="24"/>
      <c r="D1376" s="24"/>
      <c r="E1376" s="24"/>
      <c r="F1376" s="24"/>
      <c r="G1376" s="24"/>
      <c r="H1376" s="24"/>
      <c r="I1376" s="24"/>
      <c r="J1376" s="24"/>
      <c r="K1376" s="24"/>
      <c r="L1376" s="24"/>
      <c r="M1376" s="24"/>
      <c r="N1376" s="24"/>
      <c r="O1376" s="24"/>
      <c r="P1376" s="24"/>
      <c r="Q1376" s="24"/>
      <c r="R1376" s="24"/>
      <c r="S1376" s="24"/>
      <c r="T1376" s="24"/>
      <c r="U1376" s="24"/>
      <c r="V1376" s="24"/>
      <c r="W1376" s="24"/>
      <c r="X1376" s="24"/>
      <c r="Y1376" s="24"/>
      <c r="Z1376" s="24"/>
      <c r="AA1376" s="24"/>
      <c r="AB1376" s="24"/>
      <c r="AC1376" s="24"/>
      <c r="AD1376" s="24"/>
      <c r="AE1376" s="24"/>
      <c r="AF1376" s="25"/>
      <c r="AG1376" s="30"/>
    </row>
    <row r="1377" spans="1:33" ht="15.75" thickBot="1">
      <c r="A1377" s="84"/>
      <c r="B1377" s="85"/>
      <c r="C1377" s="85"/>
      <c r="D1377" s="85"/>
      <c r="E1377" s="85"/>
      <c r="F1377" s="85"/>
      <c r="G1377" s="85"/>
      <c r="H1377" s="85"/>
      <c r="I1377" s="85"/>
      <c r="J1377" s="85"/>
      <c r="K1377" s="85"/>
      <c r="L1377" s="85"/>
      <c r="M1377" s="85"/>
      <c r="N1377" s="85"/>
      <c r="O1377" s="85"/>
      <c r="P1377" s="85"/>
      <c r="Q1377" s="85"/>
      <c r="R1377" s="85"/>
      <c r="S1377" s="85"/>
      <c r="T1377" s="85"/>
      <c r="U1377" s="85"/>
      <c r="V1377" s="85"/>
      <c r="W1377" s="85"/>
      <c r="X1377" s="85"/>
      <c r="Y1377" s="85"/>
      <c r="Z1377" s="85"/>
      <c r="AA1377" s="85"/>
      <c r="AB1377" s="85"/>
      <c r="AC1377" s="85"/>
      <c r="AD1377" s="85"/>
      <c r="AE1377" s="85"/>
      <c r="AF1377" s="85"/>
      <c r="AG1377" s="86"/>
    </row>
    <row r="1381" spans="1:33" ht="15.75" thickBot="1"/>
    <row r="1382" spans="1:33" ht="15.75" thickBot="1">
      <c r="A1382" s="27"/>
      <c r="B1382" s="26"/>
      <c r="C1382" s="26"/>
      <c r="D1382" s="26"/>
      <c r="E1382" s="26"/>
      <c r="F1382" s="26"/>
      <c r="G1382" s="26"/>
      <c r="H1382" s="26"/>
      <c r="I1382" s="26"/>
      <c r="J1382" s="26"/>
      <c r="K1382" s="26"/>
      <c r="L1382" s="26"/>
      <c r="M1382" s="26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26"/>
      <c r="AB1382" s="26"/>
      <c r="AC1382" s="26"/>
      <c r="AD1382" s="26"/>
      <c r="AE1382" s="26"/>
      <c r="AF1382" s="26"/>
      <c r="AG1382" s="29"/>
    </row>
    <row r="1383" spans="1:33" ht="24">
      <c r="A1383" s="28"/>
      <c r="B1383" s="14"/>
      <c r="C1383" s="15"/>
      <c r="D1383" s="87" t="s">
        <v>0</v>
      </c>
      <c r="E1383" s="87"/>
      <c r="F1383" s="87"/>
      <c r="G1383" s="87"/>
      <c r="H1383" s="87"/>
      <c r="I1383" s="87"/>
      <c r="J1383" s="87"/>
      <c r="K1383" s="87"/>
      <c r="L1383" s="87"/>
      <c r="M1383" s="87"/>
      <c r="N1383" s="87"/>
      <c r="O1383" s="87"/>
      <c r="P1383" s="87"/>
      <c r="Q1383" s="87"/>
      <c r="R1383" s="87"/>
      <c r="S1383" s="87"/>
      <c r="T1383" s="87"/>
      <c r="U1383" s="87"/>
      <c r="V1383" s="87"/>
      <c r="W1383" s="87"/>
      <c r="X1383" s="87"/>
      <c r="Y1383" s="87"/>
      <c r="Z1383" s="87"/>
      <c r="AA1383" s="87"/>
      <c r="AB1383" s="87"/>
      <c r="AC1383" s="87"/>
      <c r="AD1383" s="87"/>
      <c r="AE1383" s="15"/>
      <c r="AF1383" s="16"/>
      <c r="AG1383" s="30"/>
    </row>
    <row r="1384" spans="1:33" ht="22.5">
      <c r="A1384" s="28"/>
      <c r="B1384" s="17"/>
      <c r="C1384" s="18"/>
      <c r="D1384" s="88" t="s">
        <v>28</v>
      </c>
      <c r="E1384" s="88"/>
      <c r="F1384" s="88"/>
      <c r="G1384" s="88"/>
      <c r="H1384" s="88"/>
      <c r="I1384" s="88"/>
      <c r="J1384" s="88"/>
      <c r="K1384" s="88"/>
      <c r="L1384" s="88"/>
      <c r="M1384" s="88"/>
      <c r="N1384" s="88"/>
      <c r="O1384" s="88"/>
      <c r="P1384" s="88"/>
      <c r="Q1384" s="88"/>
      <c r="R1384" s="88"/>
      <c r="S1384" s="88"/>
      <c r="T1384" s="88"/>
      <c r="U1384" s="88"/>
      <c r="V1384" s="88"/>
      <c r="W1384" s="88"/>
      <c r="X1384" s="88"/>
      <c r="Y1384" s="88"/>
      <c r="Z1384" s="88"/>
      <c r="AA1384" s="88"/>
      <c r="AB1384" s="88"/>
      <c r="AC1384" s="88"/>
      <c r="AD1384" s="88"/>
      <c r="AE1384" s="18"/>
      <c r="AF1384" s="19"/>
      <c r="AG1384" s="30"/>
    </row>
    <row r="1385" spans="1:33" ht="15.75">
      <c r="A1385" s="28"/>
      <c r="B1385" s="17"/>
      <c r="C1385" s="18"/>
      <c r="D1385" s="89" t="s">
        <v>186</v>
      </c>
      <c r="E1385" s="89"/>
      <c r="F1385" s="89"/>
      <c r="G1385" s="89"/>
      <c r="H1385" s="89"/>
      <c r="I1385" s="89"/>
      <c r="J1385" s="89"/>
      <c r="K1385" s="89"/>
      <c r="L1385" s="89"/>
      <c r="M1385" s="89"/>
      <c r="N1385" s="89"/>
      <c r="O1385" s="89"/>
      <c r="P1385" s="89"/>
      <c r="Q1385" s="89"/>
      <c r="R1385" s="89"/>
      <c r="S1385" s="89"/>
      <c r="T1385" s="89"/>
      <c r="U1385" s="89"/>
      <c r="V1385" s="89"/>
      <c r="W1385" s="89"/>
      <c r="X1385" s="89"/>
      <c r="Y1385" s="89"/>
      <c r="Z1385" s="89"/>
      <c r="AA1385" s="89"/>
      <c r="AB1385" s="89"/>
      <c r="AC1385" s="89"/>
      <c r="AD1385" s="89"/>
      <c r="AE1385" s="18"/>
      <c r="AF1385" s="19"/>
      <c r="AG1385" s="30"/>
    </row>
    <row r="1386" spans="1:33">
      <c r="A1386" s="28"/>
      <c r="B1386" s="17"/>
      <c r="C1386" s="18"/>
      <c r="D1386" s="76"/>
      <c r="E1386" s="76"/>
      <c r="F1386" s="76"/>
      <c r="G1386" s="76"/>
      <c r="H1386" s="76"/>
      <c r="I1386" s="76"/>
      <c r="J1386" s="76"/>
      <c r="K1386" s="76"/>
      <c r="L1386" s="76"/>
      <c r="M1386" s="76"/>
      <c r="N1386" s="76"/>
      <c r="O1386" s="76"/>
      <c r="P1386" s="76"/>
      <c r="Q1386" s="76"/>
      <c r="R1386" s="76"/>
      <c r="S1386" s="76"/>
      <c r="T1386" s="76"/>
      <c r="U1386" s="76"/>
      <c r="V1386" s="76"/>
      <c r="W1386" s="76"/>
      <c r="X1386" s="76"/>
      <c r="Y1386" s="76"/>
      <c r="Z1386" s="76"/>
      <c r="AA1386" s="76"/>
      <c r="AB1386" s="76"/>
      <c r="AC1386" s="76"/>
      <c r="AD1386" s="76"/>
      <c r="AE1386" s="18"/>
      <c r="AF1386" s="19"/>
      <c r="AG1386" s="30"/>
    </row>
    <row r="1387" spans="1:33" ht="15.75">
      <c r="A1387" s="28"/>
      <c r="B1387" s="17"/>
      <c r="C1387" s="18"/>
      <c r="D1387" s="89" t="s">
        <v>189</v>
      </c>
      <c r="E1387" s="89"/>
      <c r="F1387" s="89"/>
      <c r="G1387" s="89"/>
      <c r="H1387" s="89"/>
      <c r="I1387" s="89"/>
      <c r="J1387" s="89"/>
      <c r="K1387" s="89"/>
      <c r="L1387" s="89"/>
      <c r="M1387" s="89"/>
      <c r="N1387" s="89"/>
      <c r="O1387" s="89"/>
      <c r="P1387" s="89"/>
      <c r="Q1387" s="89"/>
      <c r="R1387" s="89"/>
      <c r="S1387" s="89"/>
      <c r="T1387" s="89"/>
      <c r="U1387" s="89"/>
      <c r="V1387" s="89"/>
      <c r="W1387" s="89"/>
      <c r="X1387" s="89"/>
      <c r="Y1387" s="89"/>
      <c r="Z1387" s="89"/>
      <c r="AA1387" s="89"/>
      <c r="AB1387" s="89"/>
      <c r="AC1387" s="89"/>
      <c r="AD1387" s="89"/>
      <c r="AE1387" s="18" t="s">
        <v>190</v>
      </c>
      <c r="AF1387" s="19"/>
      <c r="AG1387" s="30"/>
    </row>
    <row r="1388" spans="1:33">
      <c r="A1388" s="28"/>
      <c r="B1388" s="17"/>
      <c r="C1388" s="18"/>
      <c r="D1388" s="76"/>
      <c r="E1388" s="76"/>
      <c r="F1388" s="76"/>
      <c r="G1388" s="76"/>
      <c r="H1388" s="76"/>
      <c r="I1388" s="76"/>
      <c r="J1388" s="76"/>
      <c r="K1388" s="76"/>
      <c r="L1388" s="76"/>
      <c r="M1388" s="76"/>
      <c r="N1388" s="76"/>
      <c r="O1388" s="76"/>
      <c r="P1388" s="76"/>
      <c r="Q1388" s="76"/>
      <c r="R1388" s="76"/>
      <c r="S1388" s="76"/>
      <c r="T1388" s="76"/>
      <c r="U1388" s="76"/>
      <c r="V1388" s="76"/>
      <c r="W1388" s="76"/>
      <c r="X1388" s="76"/>
      <c r="Y1388" s="76"/>
      <c r="Z1388" s="76"/>
      <c r="AA1388" s="76"/>
      <c r="AB1388" s="76"/>
      <c r="AC1388" s="76"/>
      <c r="AD1388" s="76"/>
      <c r="AE1388" s="18"/>
      <c r="AF1388" s="19"/>
      <c r="AG1388" s="30"/>
    </row>
    <row r="1389" spans="1:33" ht="15.75">
      <c r="A1389" s="28"/>
      <c r="B1389" s="17"/>
      <c r="C1389" s="18"/>
      <c r="D1389" s="89" t="s">
        <v>191</v>
      </c>
      <c r="E1389" s="89"/>
      <c r="F1389" s="89"/>
      <c r="G1389" s="89"/>
      <c r="H1389" s="89"/>
      <c r="I1389" s="89"/>
      <c r="J1389" s="89"/>
      <c r="K1389" s="89"/>
      <c r="L1389" s="89"/>
      <c r="M1389" s="89"/>
      <c r="N1389" s="89"/>
      <c r="O1389" s="89"/>
      <c r="P1389" s="89"/>
      <c r="Q1389" s="89"/>
      <c r="R1389" s="89"/>
      <c r="S1389" s="89"/>
      <c r="T1389" s="89"/>
      <c r="U1389" s="89"/>
      <c r="V1389" s="89"/>
      <c r="W1389" s="89"/>
      <c r="X1389" s="89"/>
      <c r="Y1389" s="89"/>
      <c r="Z1389" s="89"/>
      <c r="AA1389" s="89"/>
      <c r="AB1389" s="89"/>
      <c r="AC1389" s="89"/>
      <c r="AD1389" s="89"/>
      <c r="AE1389" s="18"/>
      <c r="AF1389" s="19"/>
      <c r="AG1389" s="30"/>
    </row>
    <row r="1390" spans="1:33" ht="16.5" thickBot="1">
      <c r="A1390" s="28"/>
      <c r="B1390" s="17"/>
      <c r="C1390" s="18"/>
      <c r="D1390" s="77"/>
      <c r="E1390" s="77"/>
      <c r="F1390" s="77"/>
      <c r="G1390" s="77"/>
      <c r="H1390" s="77"/>
      <c r="I1390" s="77"/>
      <c r="J1390" s="77"/>
      <c r="K1390" s="77"/>
      <c r="L1390" s="77"/>
      <c r="M1390" s="77"/>
      <c r="N1390" s="77"/>
      <c r="O1390" s="77"/>
      <c r="P1390" s="77"/>
      <c r="Q1390" s="77"/>
      <c r="R1390" s="77"/>
      <c r="S1390" s="77"/>
      <c r="T1390" s="77"/>
      <c r="U1390" s="77"/>
      <c r="V1390" s="77"/>
      <c r="W1390" s="77"/>
      <c r="X1390" s="77"/>
      <c r="Y1390" s="77"/>
      <c r="Z1390" s="77"/>
      <c r="AA1390" s="77"/>
      <c r="AB1390" s="77"/>
      <c r="AC1390" s="77"/>
      <c r="AD1390" s="77"/>
      <c r="AE1390" s="18"/>
      <c r="AF1390" s="19"/>
      <c r="AG1390" s="30"/>
    </row>
    <row r="1391" spans="1:33" ht="15.75" thickBot="1">
      <c r="A1391" s="28"/>
      <c r="B1391" s="17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10"/>
      <c r="AE1391" s="11"/>
      <c r="AF1391" s="19"/>
      <c r="AG1391" s="30"/>
    </row>
    <row r="1392" spans="1:33">
      <c r="A1392" s="28"/>
      <c r="B1392" s="17"/>
      <c r="C1392" s="6"/>
      <c r="D1392" s="90" t="s">
        <v>1</v>
      </c>
      <c r="E1392" s="93"/>
      <c r="F1392" s="96" t="s">
        <v>22</v>
      </c>
      <c r="G1392" s="96"/>
      <c r="H1392" s="96"/>
      <c r="I1392" s="96"/>
      <c r="J1392" s="96"/>
      <c r="K1392" s="96"/>
      <c r="L1392" s="96"/>
      <c r="M1392" s="96"/>
      <c r="N1392" s="97"/>
      <c r="O1392" s="96" t="s">
        <v>2</v>
      </c>
      <c r="P1392" s="96"/>
      <c r="Q1392" s="96"/>
      <c r="R1392" s="96"/>
      <c r="S1392" s="96"/>
      <c r="T1392" s="96"/>
      <c r="U1392" s="96"/>
      <c r="V1392" s="96"/>
      <c r="W1392" s="97"/>
      <c r="X1392" s="96" t="s">
        <v>3</v>
      </c>
      <c r="Y1392" s="96"/>
      <c r="Z1392" s="96"/>
      <c r="AA1392" s="96"/>
      <c r="AB1392" s="96"/>
      <c r="AC1392" s="96"/>
      <c r="AD1392" s="100"/>
      <c r="AE1392" s="5"/>
      <c r="AF1392" s="19"/>
      <c r="AG1392" s="30"/>
    </row>
    <row r="1393" spans="1:33">
      <c r="A1393" s="28"/>
      <c r="B1393" s="17"/>
      <c r="C1393" s="6"/>
      <c r="D1393" s="91"/>
      <c r="E1393" s="94"/>
      <c r="F1393" s="101" t="s">
        <v>4</v>
      </c>
      <c r="G1393" s="101"/>
      <c r="H1393" s="101" t="s">
        <v>5</v>
      </c>
      <c r="I1393" s="101"/>
      <c r="J1393" s="101" t="s">
        <v>32</v>
      </c>
      <c r="K1393" s="101"/>
      <c r="L1393" s="101" t="s">
        <v>7</v>
      </c>
      <c r="M1393" s="101"/>
      <c r="N1393" s="98"/>
      <c r="O1393" s="101" t="s">
        <v>8</v>
      </c>
      <c r="P1393" s="101"/>
      <c r="Q1393" s="101" t="s">
        <v>9</v>
      </c>
      <c r="R1393" s="101"/>
      <c r="S1393" s="101" t="s">
        <v>10</v>
      </c>
      <c r="T1393" s="101"/>
      <c r="U1393" s="101" t="s">
        <v>7</v>
      </c>
      <c r="V1393" s="101"/>
      <c r="W1393" s="98"/>
      <c r="X1393" s="101" t="s">
        <v>11</v>
      </c>
      <c r="Y1393" s="101"/>
      <c r="Z1393" s="101" t="s">
        <v>6</v>
      </c>
      <c r="AA1393" s="101"/>
      <c r="AB1393" s="101" t="s">
        <v>12</v>
      </c>
      <c r="AC1393" s="101"/>
      <c r="AD1393" s="102" t="s">
        <v>21</v>
      </c>
      <c r="AE1393" s="5"/>
      <c r="AF1393" s="19"/>
      <c r="AG1393" s="30"/>
    </row>
    <row r="1394" spans="1:33">
      <c r="A1394" s="28"/>
      <c r="B1394" s="17"/>
      <c r="C1394" s="6"/>
      <c r="D1394" s="92"/>
      <c r="E1394" s="94"/>
      <c r="F1394" s="2">
        <v>0.1</v>
      </c>
      <c r="G1394" s="78" t="s">
        <v>13</v>
      </c>
      <c r="H1394" s="2">
        <v>0.1</v>
      </c>
      <c r="I1394" s="78" t="s">
        <v>13</v>
      </c>
      <c r="J1394" s="2">
        <v>0.3</v>
      </c>
      <c r="K1394" s="78" t="s">
        <v>13</v>
      </c>
      <c r="L1394" s="2">
        <v>0.5</v>
      </c>
      <c r="M1394" s="78" t="s">
        <v>13</v>
      </c>
      <c r="N1394" s="98"/>
      <c r="O1394" s="2">
        <v>0.1</v>
      </c>
      <c r="P1394" s="78" t="s">
        <v>13</v>
      </c>
      <c r="Q1394" s="2">
        <v>0.1</v>
      </c>
      <c r="R1394" s="78" t="s">
        <v>13</v>
      </c>
      <c r="S1394" s="2">
        <v>0.3</v>
      </c>
      <c r="T1394" s="78" t="s">
        <v>13</v>
      </c>
      <c r="U1394" s="2">
        <v>0.5</v>
      </c>
      <c r="V1394" s="78" t="s">
        <v>13</v>
      </c>
      <c r="W1394" s="98"/>
      <c r="X1394" s="2">
        <v>0.4</v>
      </c>
      <c r="Y1394" s="78" t="s">
        <v>13</v>
      </c>
      <c r="Z1394" s="2">
        <v>0.6</v>
      </c>
      <c r="AA1394" s="78" t="s">
        <v>13</v>
      </c>
      <c r="AB1394" s="2">
        <v>1</v>
      </c>
      <c r="AC1394" s="78" t="s">
        <v>13</v>
      </c>
      <c r="AD1394" s="103"/>
      <c r="AE1394" s="5"/>
      <c r="AF1394" s="19"/>
      <c r="AG1394" s="30"/>
    </row>
    <row r="1395" spans="1:33">
      <c r="A1395" s="28"/>
      <c r="B1395" s="17"/>
      <c r="C1395" s="6"/>
      <c r="D1395" s="35" t="s">
        <v>14</v>
      </c>
      <c r="E1395" s="94"/>
      <c r="F1395" s="78">
        <v>8.6</v>
      </c>
      <c r="G1395" s="78" t="s">
        <v>36</v>
      </c>
      <c r="H1395" s="78">
        <v>6.4</v>
      </c>
      <c r="I1395" s="78" t="s">
        <v>38</v>
      </c>
      <c r="J1395" s="78">
        <v>25.5</v>
      </c>
      <c r="K1395" s="78" t="s">
        <v>36</v>
      </c>
      <c r="L1395" s="122">
        <f>SUM(F1395:H1395:J1395)</f>
        <v>40.5</v>
      </c>
      <c r="M1395" s="78" t="s">
        <v>36</v>
      </c>
      <c r="N1395" s="98"/>
      <c r="O1395" s="78">
        <v>8.8000000000000007</v>
      </c>
      <c r="P1395" s="78" t="s">
        <v>36</v>
      </c>
      <c r="Q1395" s="78">
        <v>8.1999999999999993</v>
      </c>
      <c r="R1395" s="78" t="s">
        <v>36</v>
      </c>
      <c r="S1395" s="123">
        <v>19.5</v>
      </c>
      <c r="T1395" s="78" t="str">
        <f>IF(S1395&gt;=27.3,"A1",IF(S1395&gt;=24.3,"A2", IF(S1395&gt;=21.3,"B1",IF(S1395&gt;=18.3,"B2", IF(S1395&gt;=15.3,"C1",IF(S1395&gt;=12.3,"C2",IF(S1395&gt;=9.9,"D",IF(S1395&gt;=6.3,"E1",IF(S1395&gt;=6.2,"E2")))))))))</f>
        <v>B2</v>
      </c>
      <c r="U1395" s="78">
        <f>O1395+Q1395+S1395</f>
        <v>36.5</v>
      </c>
      <c r="V1395" s="78" t="str">
        <f>IF(U1395&gt;=45.5,"A1",IF(U1395&gt;=40.5,"A2", IF(U1395&gt;=35.5,"B1",IF(U1395&gt;=30.5,"B2", IF(U1395&gt;=25.5,"C1",IF(U1395&gt;=20.5,"C2",IF(U1395&gt;=16.5,"D",IF(U1395&gt;=10.5,"E1",IF(U1395&gt;=10.4,"E2")))))))))</f>
        <v>B1</v>
      </c>
      <c r="W1395" s="98"/>
      <c r="X1395" s="78">
        <f t="shared" ref="X1395:X1402" si="368">SUM(F1395,H1395,O1395,Q1395)</f>
        <v>32</v>
      </c>
      <c r="Y1395" s="78" t="str">
        <f>IF(X1395&gt;=36.4,"A1",IF(X1395&gt;=32.4,"A2", IF(X1395&gt;=28.4,"B1",IF(X1395&gt;=24.4,"B2", IF(X1395&gt;=20.4,"C1",IF(X1395&gt;=16.4,"C2",IF(X1395&gt;=13.2,"D",IF(X1395&gt;=8.4,"E1",IF(X1395&gt;=8.3,"E2")))))))))</f>
        <v>B1</v>
      </c>
      <c r="Z1395" s="78">
        <f>J1395+S1395</f>
        <v>45</v>
      </c>
      <c r="AA1395" s="78" t="str">
        <f>IF(Z1395&gt;=54.5,"A1",IF(Z1395&gt;=48.5,"A2", IF(Z1395&gt;=42.5,"B1",IF(Z1395&gt;=36.5,"B2", IF(Z1395&gt;=30.5,"C1",IF(Z1395&gt;=24.5,"C2",IF(Z1395&gt;=19.8,"D",IF(Z1395&gt;=12.6,"E1",IF(Z1395&gt;=12.5,"E2")))))))))</f>
        <v>B1</v>
      </c>
      <c r="AB1395" s="57">
        <f>L1395+U1395</f>
        <v>77</v>
      </c>
      <c r="AC1395" s="78" t="str">
        <f>IF(AB1395&gt;=91,"A1",IF(AB1395&gt;=81,"A2", IF(AB1395&gt;=71,"B1",IF(AB1395&gt;=61,"B2", IF(AB1395&gt;=51,"C1",IF(AB1395&gt;=41,"C2",IF(AB1395&gt;=33,"D",IF(AB1395&gt;=21,"E1",IF(AB1395&gt;=20,"E2")))))))))</f>
        <v>B1</v>
      </c>
      <c r="AD1395" s="124">
        <v>8</v>
      </c>
      <c r="AE1395" s="5"/>
      <c r="AF1395" s="19"/>
      <c r="AG1395" s="30"/>
    </row>
    <row r="1396" spans="1:33">
      <c r="A1396" s="28"/>
      <c r="B1396" s="17"/>
      <c r="C1396" s="6"/>
      <c r="D1396" s="35" t="s">
        <v>15</v>
      </c>
      <c r="E1396" s="94"/>
      <c r="F1396" s="78">
        <v>8.6999999999999993</v>
      </c>
      <c r="G1396" s="78" t="s">
        <v>36</v>
      </c>
      <c r="H1396" s="78">
        <v>8</v>
      </c>
      <c r="I1396" s="78" t="s">
        <v>37</v>
      </c>
      <c r="J1396" s="78">
        <v>26.7</v>
      </c>
      <c r="K1396" s="78" t="s">
        <v>36</v>
      </c>
      <c r="L1396" s="122">
        <f>SUM(F1396:H1396:J1396)</f>
        <v>43.4</v>
      </c>
      <c r="M1396" s="78" t="s">
        <v>36</v>
      </c>
      <c r="N1396" s="98"/>
      <c r="O1396" s="78">
        <v>9.6</v>
      </c>
      <c r="P1396" s="78" t="s">
        <v>35</v>
      </c>
      <c r="Q1396" s="78">
        <v>7.4</v>
      </c>
      <c r="R1396" s="78" t="s">
        <v>37</v>
      </c>
      <c r="S1396" s="123">
        <v>26.9</v>
      </c>
      <c r="T1396" s="78" t="str">
        <f t="shared" ref="T1396:T1402" si="369">IF(S1396&gt;=27.3,"A1",IF(S1396&gt;=24.3,"A2", IF(S1396&gt;=21.3,"B1",IF(S1396&gt;=18.3,"B2", IF(S1396&gt;=15.3,"C1",IF(S1396&gt;=12.3,"C2",IF(S1396&gt;=9.9,"D",IF(S1396&gt;=6.3,"E1",IF(S1396&gt;=6.2,"E2")))))))))</f>
        <v>A2</v>
      </c>
      <c r="U1396" s="78">
        <f t="shared" ref="U1396:U1402" si="370">O1396+Q1396+S1396</f>
        <v>43.9</v>
      </c>
      <c r="V1396" s="78" t="str">
        <f t="shared" ref="V1396:V1402" si="371">IF(U1396&gt;=45.5,"A1",IF(U1396&gt;=40.5,"A2", IF(U1396&gt;=35.5,"B1",IF(U1396&gt;=30.5,"B2", IF(U1396&gt;=25.5,"C1",IF(U1396&gt;=20.5,"C2",IF(U1396&gt;=16.5,"D",IF(U1396&gt;=10.5,"E1",IF(U1396&gt;=10.4,"E2")))))))))</f>
        <v>A2</v>
      </c>
      <c r="W1396" s="98"/>
      <c r="X1396" s="78">
        <f t="shared" si="368"/>
        <v>33.699999999999996</v>
      </c>
      <c r="Y1396" s="78" t="str">
        <f t="shared" ref="Y1396:Y1402" si="372">IF(X1396&gt;=36.4,"A1",IF(X1396&gt;=32.4,"A2", IF(X1396&gt;=28.4,"B1",IF(X1396&gt;=24.4,"B2", IF(X1396&gt;=20.4,"C1",IF(X1396&gt;=16.4,"C2",IF(X1396&gt;=13.2,"D",IF(X1396&gt;=8.4,"E1",IF(X1396&gt;=8.3,"E2")))))))))</f>
        <v>A2</v>
      </c>
      <c r="Z1396" s="78">
        <f t="shared" ref="Z1396:Z1402" si="373">J1396+S1396</f>
        <v>53.599999999999994</v>
      </c>
      <c r="AA1396" s="78" t="str">
        <f t="shared" ref="AA1396:AA1402" si="374">IF(Z1396&gt;=54.5,"A1",IF(Z1396&gt;=48.5,"A2", IF(Z1396&gt;=42.5,"B1",IF(Z1396&gt;=36.5,"B2", IF(Z1396&gt;=30.5,"C1",IF(Z1396&gt;=24.5,"C2",IF(Z1396&gt;=19.8,"D",IF(Z1396&gt;=12.6,"E1",IF(Z1396&gt;=12.5,"E2")))))))))</f>
        <v>A2</v>
      </c>
      <c r="AB1396" s="57">
        <f t="shared" ref="AB1396:AB1402" si="375">L1396+U1396</f>
        <v>87.3</v>
      </c>
      <c r="AC1396" s="78" t="str">
        <f t="shared" ref="AC1396:AC1402" si="376">IF(AB1396&gt;=91,"A1",IF(AB1396&gt;=81,"A2", IF(AB1396&gt;=71,"B1",IF(AB1396&gt;=61,"B2", IF(AB1396&gt;=51,"C1",IF(AB1396&gt;=41,"C2",IF(AB1396&gt;=33,"D",IF(AB1396&gt;=21,"E1",IF(AB1396&gt;=20,"E2")))))))))</f>
        <v>A2</v>
      </c>
      <c r="AD1396" s="124">
        <v>9</v>
      </c>
      <c r="AE1396" s="5"/>
      <c r="AF1396" s="19"/>
      <c r="AG1396" s="30"/>
    </row>
    <row r="1397" spans="1:33">
      <c r="A1397" s="28"/>
      <c r="B1397" s="17"/>
      <c r="C1397" s="6"/>
      <c r="D1397" s="35" t="s">
        <v>16</v>
      </c>
      <c r="E1397" s="94"/>
      <c r="F1397" s="78">
        <v>9.6</v>
      </c>
      <c r="G1397" s="78" t="s">
        <v>35</v>
      </c>
      <c r="H1397" s="78">
        <v>9.6</v>
      </c>
      <c r="I1397" s="78" t="s">
        <v>35</v>
      </c>
      <c r="J1397" s="78">
        <v>28.2</v>
      </c>
      <c r="K1397" s="78" t="s">
        <v>35</v>
      </c>
      <c r="L1397" s="122">
        <f>SUM(F1397:H1397:J1397)</f>
        <v>47.4</v>
      </c>
      <c r="M1397" s="78" t="s">
        <v>35</v>
      </c>
      <c r="N1397" s="98"/>
      <c r="O1397" s="78">
        <v>9.8000000000000007</v>
      </c>
      <c r="P1397" s="78" t="s">
        <v>35</v>
      </c>
      <c r="Q1397" s="78">
        <v>9.6</v>
      </c>
      <c r="R1397" s="78" t="s">
        <v>35</v>
      </c>
      <c r="S1397" s="123">
        <v>22.8</v>
      </c>
      <c r="T1397" s="78" t="str">
        <f t="shared" si="369"/>
        <v>B1</v>
      </c>
      <c r="U1397" s="78">
        <f t="shared" si="370"/>
        <v>42.2</v>
      </c>
      <c r="V1397" s="78" t="str">
        <f t="shared" si="371"/>
        <v>A2</v>
      </c>
      <c r="W1397" s="98"/>
      <c r="X1397" s="78">
        <f t="shared" si="368"/>
        <v>38.6</v>
      </c>
      <c r="Y1397" s="78" t="str">
        <f t="shared" si="372"/>
        <v>A1</v>
      </c>
      <c r="Z1397" s="78">
        <f t="shared" si="373"/>
        <v>51</v>
      </c>
      <c r="AA1397" s="78" t="str">
        <f t="shared" si="374"/>
        <v>A2</v>
      </c>
      <c r="AB1397" s="57">
        <f t="shared" si="375"/>
        <v>89.6</v>
      </c>
      <c r="AC1397" s="78" t="str">
        <f t="shared" si="376"/>
        <v>A2</v>
      </c>
      <c r="AD1397" s="124">
        <v>9</v>
      </c>
      <c r="AE1397" s="5"/>
      <c r="AF1397" s="19"/>
      <c r="AG1397" s="30"/>
    </row>
    <row r="1398" spans="1:33">
      <c r="A1398" s="28"/>
      <c r="B1398" s="17"/>
      <c r="C1398" s="6"/>
      <c r="D1398" s="35" t="s">
        <v>45</v>
      </c>
      <c r="E1398" s="94"/>
      <c r="F1398" s="78">
        <v>9</v>
      </c>
      <c r="G1398" s="78" t="s">
        <v>36</v>
      </c>
      <c r="H1398" s="78">
        <v>0</v>
      </c>
      <c r="I1398" s="78" t="s">
        <v>118</v>
      </c>
      <c r="J1398" s="78">
        <v>20.399999999999999</v>
      </c>
      <c r="K1398" s="78" t="s">
        <v>38</v>
      </c>
      <c r="L1398" s="122">
        <f>SUM(F1398:H1398:J1398)</f>
        <v>29.4</v>
      </c>
      <c r="M1398" s="78" t="s">
        <v>39</v>
      </c>
      <c r="N1398" s="98"/>
      <c r="O1398" s="78">
        <v>9</v>
      </c>
      <c r="P1398" s="78" t="s">
        <v>36</v>
      </c>
      <c r="Q1398" s="78">
        <v>7.2</v>
      </c>
      <c r="R1398" s="78" t="s">
        <v>37</v>
      </c>
      <c r="S1398" s="123">
        <v>25.8</v>
      </c>
      <c r="T1398" s="78" t="str">
        <f t="shared" si="369"/>
        <v>A2</v>
      </c>
      <c r="U1398" s="78">
        <f t="shared" si="370"/>
        <v>42</v>
      </c>
      <c r="V1398" s="78" t="str">
        <f t="shared" si="371"/>
        <v>A2</v>
      </c>
      <c r="W1398" s="98"/>
      <c r="X1398" s="78">
        <f t="shared" si="368"/>
        <v>25.2</v>
      </c>
      <c r="Y1398" s="78" t="str">
        <f t="shared" si="372"/>
        <v>B2</v>
      </c>
      <c r="Z1398" s="78">
        <f t="shared" si="373"/>
        <v>46.2</v>
      </c>
      <c r="AA1398" s="78" t="str">
        <f t="shared" si="374"/>
        <v>B1</v>
      </c>
      <c r="AB1398" s="57">
        <f t="shared" si="375"/>
        <v>71.400000000000006</v>
      </c>
      <c r="AC1398" s="78" t="str">
        <f t="shared" si="376"/>
        <v>B1</v>
      </c>
      <c r="AD1398" s="124">
        <v>8</v>
      </c>
      <c r="AE1398" s="5"/>
      <c r="AF1398" s="19"/>
      <c r="AG1398" s="30"/>
    </row>
    <row r="1399" spans="1:33">
      <c r="A1399" s="28"/>
      <c r="B1399" s="17"/>
      <c r="C1399" s="6"/>
      <c r="D1399" s="35" t="s">
        <v>33</v>
      </c>
      <c r="E1399" s="94"/>
      <c r="F1399" s="78"/>
      <c r="G1399" s="78"/>
      <c r="H1399" s="78"/>
      <c r="I1399" s="78"/>
      <c r="J1399" s="78">
        <v>24.6</v>
      </c>
      <c r="K1399" s="78" t="s">
        <v>36</v>
      </c>
      <c r="L1399" s="122">
        <f>SUM(F1399:H1399:J1399)</f>
        <v>24.6</v>
      </c>
      <c r="M1399" s="78"/>
      <c r="N1399" s="98"/>
      <c r="O1399" s="78"/>
      <c r="P1399" s="78"/>
      <c r="Q1399" s="78"/>
      <c r="R1399" s="78"/>
      <c r="S1399" s="123">
        <v>27</v>
      </c>
      <c r="T1399" s="78" t="str">
        <f t="shared" si="369"/>
        <v>A2</v>
      </c>
      <c r="U1399" s="78">
        <f t="shared" si="370"/>
        <v>27</v>
      </c>
      <c r="V1399" s="78" t="str">
        <f t="shared" si="371"/>
        <v>C1</v>
      </c>
      <c r="W1399" s="98"/>
      <c r="X1399" s="78">
        <f t="shared" si="368"/>
        <v>0</v>
      </c>
      <c r="Y1399" s="78" t="b">
        <f t="shared" si="372"/>
        <v>0</v>
      </c>
      <c r="Z1399" s="78">
        <f t="shared" si="373"/>
        <v>51.6</v>
      </c>
      <c r="AA1399" s="78" t="str">
        <f t="shared" si="374"/>
        <v>A2</v>
      </c>
      <c r="AB1399" s="57">
        <f t="shared" si="375"/>
        <v>51.6</v>
      </c>
      <c r="AC1399" s="78" t="str">
        <f t="shared" si="376"/>
        <v>C1</v>
      </c>
      <c r="AD1399" s="124"/>
      <c r="AE1399" s="5"/>
      <c r="AF1399" s="19"/>
      <c r="AG1399" s="30"/>
    </row>
    <row r="1400" spans="1:33">
      <c r="A1400" s="28"/>
      <c r="B1400" s="17"/>
      <c r="C1400" s="6"/>
      <c r="D1400" s="35" t="s">
        <v>18</v>
      </c>
      <c r="E1400" s="94"/>
      <c r="F1400" s="78">
        <v>6.4</v>
      </c>
      <c r="G1400" s="78" t="s">
        <v>38</v>
      </c>
      <c r="H1400" s="78">
        <v>4.8</v>
      </c>
      <c r="I1400" s="78" t="s">
        <v>41</v>
      </c>
      <c r="J1400" s="78">
        <v>28.2</v>
      </c>
      <c r="K1400" s="78" t="s">
        <v>35</v>
      </c>
      <c r="L1400" s="122">
        <f>SUM(F1400:H1400:J1400)</f>
        <v>39.4</v>
      </c>
      <c r="M1400" s="78" t="s">
        <v>37</v>
      </c>
      <c r="N1400" s="98"/>
      <c r="O1400" s="78">
        <v>9</v>
      </c>
      <c r="P1400" s="78" t="s">
        <v>36</v>
      </c>
      <c r="Q1400" s="123">
        <v>7.4</v>
      </c>
      <c r="R1400" s="123" t="s">
        <v>37</v>
      </c>
      <c r="S1400" s="123">
        <v>22.8</v>
      </c>
      <c r="T1400" s="78" t="str">
        <f t="shared" si="369"/>
        <v>B1</v>
      </c>
      <c r="U1400" s="78">
        <f t="shared" si="370"/>
        <v>39.200000000000003</v>
      </c>
      <c r="V1400" s="78" t="str">
        <f t="shared" si="371"/>
        <v>B1</v>
      </c>
      <c r="W1400" s="98"/>
      <c r="X1400" s="78">
        <f t="shared" si="368"/>
        <v>27.6</v>
      </c>
      <c r="Y1400" s="78" t="str">
        <f t="shared" si="372"/>
        <v>B2</v>
      </c>
      <c r="Z1400" s="78">
        <f t="shared" si="373"/>
        <v>51</v>
      </c>
      <c r="AA1400" s="78" t="str">
        <f t="shared" si="374"/>
        <v>A2</v>
      </c>
      <c r="AB1400" s="57">
        <f t="shared" si="375"/>
        <v>78.599999999999994</v>
      </c>
      <c r="AC1400" s="78" t="str">
        <f t="shared" si="376"/>
        <v>B1</v>
      </c>
      <c r="AD1400" s="124">
        <v>8</v>
      </c>
      <c r="AE1400" s="5"/>
      <c r="AF1400" s="19"/>
      <c r="AG1400" s="30"/>
    </row>
    <row r="1401" spans="1:33">
      <c r="A1401" s="28"/>
      <c r="B1401" s="17"/>
      <c r="C1401" s="6"/>
      <c r="D1401" s="35" t="s">
        <v>19</v>
      </c>
      <c r="E1401" s="94"/>
      <c r="F1401" s="78"/>
      <c r="G1401" s="78"/>
      <c r="H1401" s="78"/>
      <c r="I1401" s="78"/>
      <c r="J1401" s="78">
        <v>28.2</v>
      </c>
      <c r="K1401" s="78" t="s">
        <v>35</v>
      </c>
      <c r="L1401" s="122">
        <f>SUM(F1401:H1401:J1401)</f>
        <v>28.2</v>
      </c>
      <c r="M1401" s="78"/>
      <c r="N1401" s="98"/>
      <c r="O1401" s="1"/>
      <c r="P1401" s="1"/>
      <c r="Q1401" s="1"/>
      <c r="R1401" s="1"/>
      <c r="S1401" s="123">
        <v>25.2</v>
      </c>
      <c r="T1401" s="78" t="str">
        <f t="shared" si="369"/>
        <v>A2</v>
      </c>
      <c r="U1401" s="78">
        <f t="shared" si="370"/>
        <v>25.2</v>
      </c>
      <c r="V1401" s="78" t="str">
        <f t="shared" si="371"/>
        <v>C2</v>
      </c>
      <c r="W1401" s="98"/>
      <c r="X1401" s="78">
        <f t="shared" si="368"/>
        <v>0</v>
      </c>
      <c r="Y1401" s="78" t="b">
        <f t="shared" si="372"/>
        <v>0</v>
      </c>
      <c r="Z1401" s="78">
        <f t="shared" si="373"/>
        <v>53.4</v>
      </c>
      <c r="AA1401" s="78" t="str">
        <f t="shared" si="374"/>
        <v>A2</v>
      </c>
      <c r="AB1401" s="57">
        <f t="shared" si="375"/>
        <v>53.4</v>
      </c>
      <c r="AC1401" s="78" t="str">
        <f t="shared" si="376"/>
        <v>C1</v>
      </c>
      <c r="AD1401" s="124"/>
      <c r="AE1401" s="5"/>
      <c r="AF1401" s="19"/>
      <c r="AG1401" s="30"/>
    </row>
    <row r="1402" spans="1:33">
      <c r="A1402" s="28"/>
      <c r="B1402" s="17"/>
      <c r="C1402" s="6"/>
      <c r="D1402" s="35" t="s">
        <v>117</v>
      </c>
      <c r="E1402" s="94"/>
      <c r="F1402" s="78"/>
      <c r="G1402" s="78"/>
      <c r="H1402" s="78"/>
      <c r="I1402" s="78"/>
      <c r="J1402" s="78">
        <v>22.8</v>
      </c>
      <c r="K1402" s="78" t="s">
        <v>37</v>
      </c>
      <c r="L1402" s="122">
        <f>SUM(F1402:H1402:J1402)</f>
        <v>22.8</v>
      </c>
      <c r="M1402" s="78"/>
      <c r="N1402" s="98"/>
      <c r="O1402" s="1"/>
      <c r="P1402" s="1"/>
      <c r="Q1402" s="1"/>
      <c r="R1402" s="1"/>
      <c r="S1402" s="123">
        <v>28.8</v>
      </c>
      <c r="T1402" s="78" t="str">
        <f t="shared" si="369"/>
        <v>A1</v>
      </c>
      <c r="U1402" s="78">
        <f t="shared" si="370"/>
        <v>28.8</v>
      </c>
      <c r="V1402" s="78" t="str">
        <f t="shared" si="371"/>
        <v>C1</v>
      </c>
      <c r="W1402" s="98"/>
      <c r="X1402" s="78">
        <f t="shared" si="368"/>
        <v>0</v>
      </c>
      <c r="Y1402" s="78" t="b">
        <f t="shared" si="372"/>
        <v>0</v>
      </c>
      <c r="Z1402" s="78">
        <f t="shared" si="373"/>
        <v>51.6</v>
      </c>
      <c r="AA1402" s="78" t="str">
        <f t="shared" si="374"/>
        <v>A2</v>
      </c>
      <c r="AB1402" s="57">
        <f t="shared" si="375"/>
        <v>51.6</v>
      </c>
      <c r="AC1402" s="78" t="str">
        <f t="shared" si="376"/>
        <v>C1</v>
      </c>
      <c r="AD1402" s="124"/>
      <c r="AE1402" s="5"/>
      <c r="AF1402" s="19"/>
      <c r="AG1402" s="30"/>
    </row>
    <row r="1403" spans="1:33">
      <c r="A1403" s="28"/>
      <c r="B1403" s="17"/>
      <c r="C1403" s="6"/>
      <c r="D1403" s="35"/>
      <c r="E1403" s="94"/>
      <c r="F1403" s="78"/>
      <c r="G1403" s="78"/>
      <c r="H1403" s="78"/>
      <c r="I1403" s="78"/>
      <c r="J1403" s="78"/>
      <c r="K1403" s="78"/>
      <c r="L1403" s="78"/>
      <c r="M1403" s="78"/>
      <c r="N1403" s="98"/>
      <c r="O1403" s="1"/>
      <c r="P1403" s="1"/>
      <c r="Q1403" s="1"/>
      <c r="R1403" s="1"/>
      <c r="S1403" s="123"/>
      <c r="T1403" s="1"/>
      <c r="U1403" s="1"/>
      <c r="V1403" s="1"/>
      <c r="W1403" s="98"/>
      <c r="X1403" s="1"/>
      <c r="Y1403" s="1"/>
      <c r="Z1403" s="1"/>
      <c r="AA1403" s="1"/>
      <c r="AB1403" s="1"/>
      <c r="AC1403" s="1"/>
      <c r="AD1403" s="124"/>
      <c r="AE1403" s="5"/>
      <c r="AF1403" s="19"/>
      <c r="AG1403" s="30"/>
    </row>
    <row r="1404" spans="1:33">
      <c r="A1404" s="28"/>
      <c r="B1404" s="17"/>
      <c r="C1404" s="6"/>
      <c r="D1404" s="104" t="s">
        <v>20</v>
      </c>
      <c r="E1404" s="94"/>
      <c r="F1404" s="110"/>
      <c r="G1404" s="110"/>
      <c r="H1404" s="110"/>
      <c r="I1404" s="110"/>
      <c r="J1404" s="110"/>
      <c r="K1404" s="110"/>
      <c r="L1404" s="110"/>
      <c r="M1404" s="110"/>
      <c r="N1404" s="98"/>
      <c r="O1404" s="110"/>
      <c r="P1404" s="110"/>
      <c r="Q1404" s="110"/>
      <c r="R1404" s="110"/>
      <c r="S1404" s="110"/>
      <c r="T1404" s="110"/>
      <c r="U1404" s="110"/>
      <c r="V1404" s="110"/>
      <c r="W1404" s="98"/>
      <c r="X1404" s="110"/>
      <c r="Y1404" s="110"/>
      <c r="Z1404" s="110"/>
      <c r="AA1404" s="110"/>
      <c r="AB1404" s="110"/>
      <c r="AC1404" s="110"/>
      <c r="AD1404" s="137"/>
      <c r="AE1404" s="5"/>
      <c r="AF1404" s="19"/>
      <c r="AG1404" s="30"/>
    </row>
    <row r="1405" spans="1:33" ht="15.75" thickBot="1">
      <c r="A1405" s="28"/>
      <c r="B1405" s="17"/>
      <c r="C1405" s="6"/>
      <c r="D1405" s="105"/>
      <c r="E1405" s="95"/>
      <c r="F1405" s="111"/>
      <c r="G1405" s="111"/>
      <c r="H1405" s="111"/>
      <c r="I1405" s="111"/>
      <c r="J1405" s="111"/>
      <c r="K1405" s="111"/>
      <c r="L1405" s="111"/>
      <c r="M1405" s="111"/>
      <c r="N1405" s="99"/>
      <c r="O1405" s="111"/>
      <c r="P1405" s="111"/>
      <c r="Q1405" s="111"/>
      <c r="R1405" s="111"/>
      <c r="S1405" s="111"/>
      <c r="T1405" s="111"/>
      <c r="U1405" s="111"/>
      <c r="V1405" s="111"/>
      <c r="W1405" s="99"/>
      <c r="X1405" s="111"/>
      <c r="Y1405" s="111"/>
      <c r="Z1405" s="111"/>
      <c r="AA1405" s="111"/>
      <c r="AB1405" s="111"/>
      <c r="AC1405" s="111"/>
      <c r="AD1405" s="138"/>
      <c r="AE1405" s="5"/>
      <c r="AF1405" s="19"/>
      <c r="AG1405" s="30"/>
    </row>
    <row r="1406" spans="1:33" ht="15.75" thickBot="1">
      <c r="A1406" s="28"/>
      <c r="B1406" s="17"/>
      <c r="C1406" s="7"/>
      <c r="D1406" s="8"/>
      <c r="E1406" s="8"/>
      <c r="F1406" s="8"/>
      <c r="G1406" s="8"/>
      <c r="H1406" s="8"/>
      <c r="I1406" s="8"/>
      <c r="J1406" s="8"/>
      <c r="K1406" s="8"/>
      <c r="L1406" s="8"/>
      <c r="M1406" s="8"/>
      <c r="N1406" s="8"/>
      <c r="O1406" s="8"/>
      <c r="P1406" s="8"/>
      <c r="Q1406" s="8"/>
      <c r="R1406" s="8"/>
      <c r="S1406" s="8"/>
      <c r="T1406" s="8"/>
      <c r="U1406" s="8"/>
      <c r="V1406" s="8"/>
      <c r="W1406" s="8"/>
      <c r="X1406" s="8"/>
      <c r="Y1406" s="8"/>
      <c r="Z1406" s="8"/>
      <c r="AA1406" s="8"/>
      <c r="AB1406" s="8"/>
      <c r="AC1406" s="8"/>
      <c r="AD1406" s="8"/>
      <c r="AE1406" s="12"/>
      <c r="AF1406" s="19"/>
      <c r="AG1406" s="30"/>
    </row>
    <row r="1407" spans="1:33">
      <c r="A1407" s="28"/>
      <c r="B1407" s="17"/>
      <c r="C1407" s="18"/>
      <c r="D1407" s="18"/>
      <c r="E1407" s="18"/>
      <c r="F1407" s="18"/>
      <c r="G1407" s="18"/>
      <c r="H1407" s="18"/>
      <c r="I1407" s="18"/>
      <c r="J1407" s="18"/>
      <c r="K1407" s="18"/>
      <c r="L1407" s="18"/>
      <c r="M1407" s="18"/>
      <c r="N1407" s="18"/>
      <c r="O1407" s="18"/>
      <c r="P1407" s="18"/>
      <c r="Q1407" s="18"/>
      <c r="R1407" s="18"/>
      <c r="S1407" s="18"/>
      <c r="T1407" s="18"/>
      <c r="U1407" s="18"/>
      <c r="V1407" s="18"/>
      <c r="W1407" s="18"/>
      <c r="X1407" s="18"/>
      <c r="Y1407" s="18"/>
      <c r="Z1407" s="18"/>
      <c r="AA1407" s="18"/>
      <c r="AB1407" s="18"/>
      <c r="AC1407" s="18"/>
      <c r="AD1407" s="18"/>
      <c r="AE1407" s="18"/>
      <c r="AF1407" s="19"/>
      <c r="AG1407" s="30"/>
    </row>
    <row r="1408" spans="1:33">
      <c r="A1408" s="28"/>
      <c r="B1408" s="17"/>
      <c r="C1408" s="18"/>
      <c r="D1408" s="18"/>
      <c r="E1408" s="18"/>
      <c r="F1408" s="18"/>
      <c r="G1408" s="18"/>
      <c r="H1408" s="18"/>
      <c r="I1408" s="18"/>
      <c r="J1408" s="18"/>
      <c r="K1408" s="18"/>
      <c r="L1408" s="18"/>
      <c r="M1408" s="18"/>
      <c r="N1408" s="18"/>
      <c r="O1408" s="18"/>
      <c r="P1408" s="18"/>
      <c r="Q1408" s="18"/>
      <c r="R1408" s="18"/>
      <c r="S1408" s="18"/>
      <c r="T1408" s="18"/>
      <c r="U1408" s="18"/>
      <c r="V1408" s="18"/>
      <c r="W1408" s="18"/>
      <c r="X1408" s="18"/>
      <c r="Y1408" s="18"/>
      <c r="Z1408" s="18"/>
      <c r="AA1408" s="18"/>
      <c r="AB1408" s="18"/>
      <c r="AC1408" s="18"/>
      <c r="AD1408" s="18"/>
      <c r="AE1408" s="18"/>
      <c r="AF1408" s="19"/>
      <c r="AG1408" s="30"/>
    </row>
    <row r="1409" spans="1:33">
      <c r="A1409" s="28"/>
      <c r="B1409" s="17"/>
      <c r="C1409" s="18"/>
      <c r="D1409" s="18"/>
      <c r="E1409" s="18"/>
      <c r="F1409" s="18"/>
      <c r="G1409" s="18"/>
      <c r="H1409" s="18"/>
      <c r="I1409" s="18"/>
      <c r="J1409" s="18"/>
      <c r="K1409" s="18"/>
      <c r="L1409" s="18"/>
      <c r="M1409" s="18"/>
      <c r="N1409" s="18"/>
      <c r="O1409" s="18"/>
      <c r="P1409" s="18"/>
      <c r="Q1409" s="18"/>
      <c r="R1409" s="79" t="s">
        <v>30</v>
      </c>
      <c r="S1409" s="79"/>
      <c r="T1409" s="79"/>
      <c r="U1409" s="79"/>
      <c r="V1409" s="79"/>
      <c r="W1409" s="18"/>
      <c r="X1409" s="18"/>
      <c r="Y1409" s="18"/>
      <c r="Z1409" s="18"/>
      <c r="AA1409" s="79" t="s">
        <v>31</v>
      </c>
      <c r="AB1409" s="79"/>
      <c r="AC1409" s="79"/>
      <c r="AD1409" s="79"/>
      <c r="AE1409" s="18"/>
      <c r="AF1409" s="19"/>
      <c r="AG1409" s="30"/>
    </row>
    <row r="1410" spans="1:33">
      <c r="A1410" s="28"/>
      <c r="B1410" s="17"/>
      <c r="C1410" s="18"/>
      <c r="D1410" s="82" t="s">
        <v>26</v>
      </c>
      <c r="E1410" s="82"/>
      <c r="F1410" s="82"/>
      <c r="G1410" s="82"/>
      <c r="H1410" s="18"/>
      <c r="I1410" s="82" t="s">
        <v>26</v>
      </c>
      <c r="J1410" s="82"/>
      <c r="K1410" s="82"/>
      <c r="L1410" s="82"/>
      <c r="M1410" s="82"/>
      <c r="N1410" s="18"/>
      <c r="O1410" s="18"/>
      <c r="P1410" s="18"/>
      <c r="Q1410" s="18"/>
      <c r="R1410" s="82" t="s">
        <v>27</v>
      </c>
      <c r="S1410" s="82"/>
      <c r="T1410" s="82"/>
      <c r="U1410" s="82"/>
      <c r="V1410" s="82"/>
      <c r="W1410" s="18"/>
      <c r="X1410" s="18"/>
      <c r="Y1410" s="18"/>
      <c r="Z1410" s="83" t="s">
        <v>27</v>
      </c>
      <c r="AA1410" s="83"/>
      <c r="AB1410" s="83"/>
      <c r="AC1410" s="83"/>
      <c r="AD1410" s="18"/>
      <c r="AE1410" s="18"/>
      <c r="AF1410" s="19"/>
      <c r="AG1410" s="30"/>
    </row>
    <row r="1411" spans="1:33">
      <c r="A1411" s="28"/>
      <c r="B1411" s="17"/>
      <c r="C1411" s="18"/>
      <c r="D1411" s="18"/>
      <c r="E1411" s="18"/>
      <c r="F1411" s="18"/>
      <c r="G1411" s="18"/>
      <c r="H1411" s="18"/>
      <c r="I1411" s="18"/>
      <c r="J1411" s="18"/>
      <c r="K1411" s="18"/>
      <c r="L1411" s="18"/>
      <c r="M1411" s="18"/>
      <c r="N1411" s="18"/>
      <c r="O1411" s="18"/>
      <c r="P1411" s="18"/>
      <c r="Q1411" s="18"/>
      <c r="R1411" s="18"/>
      <c r="S1411" s="18"/>
      <c r="T1411" s="18"/>
      <c r="U1411" s="18"/>
      <c r="V1411" s="18"/>
      <c r="W1411" s="18"/>
      <c r="X1411" s="18"/>
      <c r="Y1411" s="18"/>
      <c r="Z1411" s="18"/>
      <c r="AA1411" s="18"/>
      <c r="AB1411" s="18"/>
      <c r="AC1411" s="18"/>
      <c r="AD1411" s="18"/>
      <c r="AE1411" s="18"/>
      <c r="AF1411" s="19"/>
      <c r="AG1411" s="30"/>
    </row>
    <row r="1412" spans="1:33">
      <c r="A1412" s="28"/>
      <c r="B1412" s="17"/>
      <c r="C1412" s="18"/>
      <c r="D1412" s="22" t="s">
        <v>29</v>
      </c>
      <c r="E1412" s="22"/>
      <c r="F1412" s="22"/>
      <c r="G1412" s="22"/>
      <c r="H1412" s="22"/>
      <c r="I1412" s="80" t="s">
        <v>24</v>
      </c>
      <c r="J1412" s="80"/>
      <c r="K1412" s="80"/>
      <c r="L1412" s="80"/>
      <c r="M1412" s="80"/>
      <c r="N1412" s="80"/>
      <c r="O1412" s="80"/>
      <c r="P1412" s="22"/>
      <c r="Q1412" s="22"/>
      <c r="R1412" s="79" t="s">
        <v>23</v>
      </c>
      <c r="S1412" s="79"/>
      <c r="T1412" s="79"/>
      <c r="U1412" s="79"/>
      <c r="V1412" s="79"/>
      <c r="W1412" s="79"/>
      <c r="X1412" s="22"/>
      <c r="Y1412" s="79" t="s">
        <v>25</v>
      </c>
      <c r="Z1412" s="79"/>
      <c r="AA1412" s="79"/>
      <c r="AB1412" s="79"/>
      <c r="AC1412" s="79"/>
      <c r="AD1412" s="79"/>
      <c r="AE1412" s="18"/>
      <c r="AF1412" s="19"/>
      <c r="AG1412" s="30"/>
    </row>
    <row r="1413" spans="1:33" ht="15.75" thickBot="1">
      <c r="A1413" s="28"/>
      <c r="B1413" s="23"/>
      <c r="C1413" s="24"/>
      <c r="D1413" s="24"/>
      <c r="E1413" s="24"/>
      <c r="F1413" s="24"/>
      <c r="G1413" s="24"/>
      <c r="H1413" s="24"/>
      <c r="I1413" s="24"/>
      <c r="J1413" s="24"/>
      <c r="K1413" s="24"/>
      <c r="L1413" s="24"/>
      <c r="M1413" s="24"/>
      <c r="N1413" s="24"/>
      <c r="O1413" s="24"/>
      <c r="P1413" s="24"/>
      <c r="Q1413" s="24"/>
      <c r="R1413" s="24"/>
      <c r="S1413" s="24"/>
      <c r="T1413" s="24"/>
      <c r="U1413" s="24"/>
      <c r="V1413" s="24"/>
      <c r="W1413" s="24"/>
      <c r="X1413" s="24"/>
      <c r="Y1413" s="24"/>
      <c r="Z1413" s="24"/>
      <c r="AA1413" s="24"/>
      <c r="AB1413" s="24"/>
      <c r="AC1413" s="24"/>
      <c r="AD1413" s="24"/>
      <c r="AE1413" s="24"/>
      <c r="AF1413" s="25"/>
      <c r="AG1413" s="30"/>
    </row>
    <row r="1414" spans="1:33" ht="15.75" thickBot="1">
      <c r="A1414" s="84"/>
      <c r="B1414" s="85"/>
      <c r="C1414" s="85"/>
      <c r="D1414" s="85"/>
      <c r="E1414" s="85"/>
      <c r="F1414" s="85"/>
      <c r="G1414" s="85"/>
      <c r="H1414" s="85"/>
      <c r="I1414" s="85"/>
      <c r="J1414" s="85"/>
      <c r="K1414" s="85"/>
      <c r="L1414" s="85"/>
      <c r="M1414" s="85"/>
      <c r="N1414" s="85"/>
      <c r="O1414" s="85"/>
      <c r="P1414" s="85"/>
      <c r="Q1414" s="85"/>
      <c r="R1414" s="85"/>
      <c r="S1414" s="85"/>
      <c r="T1414" s="85"/>
      <c r="U1414" s="85"/>
      <c r="V1414" s="85"/>
      <c r="W1414" s="85"/>
      <c r="X1414" s="85"/>
      <c r="Y1414" s="85"/>
      <c r="Z1414" s="85"/>
      <c r="AA1414" s="85"/>
      <c r="AB1414" s="85"/>
      <c r="AC1414" s="85"/>
      <c r="AD1414" s="85"/>
      <c r="AE1414" s="85"/>
      <c r="AF1414" s="85"/>
      <c r="AG1414" s="86"/>
    </row>
    <row r="1420" spans="1:33" ht="15.75" thickBot="1"/>
    <row r="1421" spans="1:33" ht="15.75" thickBot="1">
      <c r="A1421" s="27"/>
      <c r="B1421" s="26"/>
      <c r="C1421" s="26"/>
      <c r="D1421" s="26"/>
      <c r="E1421" s="26"/>
      <c r="F1421" s="26"/>
      <c r="G1421" s="26"/>
      <c r="H1421" s="26"/>
      <c r="I1421" s="26"/>
      <c r="J1421" s="26"/>
      <c r="K1421" s="26"/>
      <c r="L1421" s="26"/>
      <c r="M1421" s="26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26"/>
      <c r="AB1421" s="26"/>
      <c r="AC1421" s="26"/>
      <c r="AD1421" s="26"/>
      <c r="AE1421" s="26"/>
      <c r="AF1421" s="26"/>
      <c r="AG1421" s="29"/>
    </row>
    <row r="1422" spans="1:33" ht="24">
      <c r="A1422" s="28"/>
      <c r="B1422" s="14"/>
      <c r="C1422" s="15"/>
      <c r="D1422" s="87" t="s">
        <v>0</v>
      </c>
      <c r="E1422" s="87"/>
      <c r="F1422" s="87"/>
      <c r="G1422" s="87"/>
      <c r="H1422" s="87"/>
      <c r="I1422" s="87"/>
      <c r="J1422" s="87"/>
      <c r="K1422" s="87"/>
      <c r="L1422" s="87"/>
      <c r="M1422" s="87"/>
      <c r="N1422" s="87"/>
      <c r="O1422" s="87"/>
      <c r="P1422" s="87"/>
      <c r="Q1422" s="87"/>
      <c r="R1422" s="87"/>
      <c r="S1422" s="87"/>
      <c r="T1422" s="87"/>
      <c r="U1422" s="87"/>
      <c r="V1422" s="87"/>
      <c r="W1422" s="87"/>
      <c r="X1422" s="87"/>
      <c r="Y1422" s="87"/>
      <c r="Z1422" s="87"/>
      <c r="AA1422" s="87"/>
      <c r="AB1422" s="87"/>
      <c r="AC1422" s="87"/>
      <c r="AD1422" s="87"/>
      <c r="AE1422" s="15"/>
      <c r="AF1422" s="16"/>
      <c r="AG1422" s="30"/>
    </row>
    <row r="1423" spans="1:33" ht="22.5">
      <c r="A1423" s="28"/>
      <c r="B1423" s="17"/>
      <c r="C1423" s="18"/>
      <c r="D1423" s="88" t="s">
        <v>28</v>
      </c>
      <c r="E1423" s="88"/>
      <c r="F1423" s="88"/>
      <c r="G1423" s="88"/>
      <c r="H1423" s="88"/>
      <c r="I1423" s="88"/>
      <c r="J1423" s="88"/>
      <c r="K1423" s="88"/>
      <c r="L1423" s="88"/>
      <c r="M1423" s="88"/>
      <c r="N1423" s="88"/>
      <c r="O1423" s="88"/>
      <c r="P1423" s="88"/>
      <c r="Q1423" s="88"/>
      <c r="R1423" s="88"/>
      <c r="S1423" s="88"/>
      <c r="T1423" s="88"/>
      <c r="U1423" s="88"/>
      <c r="V1423" s="88"/>
      <c r="W1423" s="88"/>
      <c r="X1423" s="88"/>
      <c r="Y1423" s="88"/>
      <c r="Z1423" s="88"/>
      <c r="AA1423" s="88"/>
      <c r="AB1423" s="88"/>
      <c r="AC1423" s="88"/>
      <c r="AD1423" s="88"/>
      <c r="AE1423" s="18"/>
      <c r="AF1423" s="19"/>
      <c r="AG1423" s="30"/>
    </row>
    <row r="1424" spans="1:33" ht="15.75">
      <c r="A1424" s="28"/>
      <c r="B1424" s="17"/>
      <c r="C1424" s="18"/>
      <c r="D1424" s="89" t="s">
        <v>186</v>
      </c>
      <c r="E1424" s="89"/>
      <c r="F1424" s="89"/>
      <c r="G1424" s="89"/>
      <c r="H1424" s="89"/>
      <c r="I1424" s="89"/>
      <c r="J1424" s="89"/>
      <c r="K1424" s="89"/>
      <c r="L1424" s="89"/>
      <c r="M1424" s="89"/>
      <c r="N1424" s="89"/>
      <c r="O1424" s="89"/>
      <c r="P1424" s="89"/>
      <c r="Q1424" s="89"/>
      <c r="R1424" s="89"/>
      <c r="S1424" s="89"/>
      <c r="T1424" s="89"/>
      <c r="U1424" s="89"/>
      <c r="V1424" s="89"/>
      <c r="W1424" s="89"/>
      <c r="X1424" s="89"/>
      <c r="Y1424" s="89"/>
      <c r="Z1424" s="89"/>
      <c r="AA1424" s="89"/>
      <c r="AB1424" s="89"/>
      <c r="AC1424" s="89"/>
      <c r="AD1424" s="89"/>
      <c r="AE1424" s="18"/>
      <c r="AF1424" s="19"/>
      <c r="AG1424" s="30"/>
    </row>
    <row r="1425" spans="1:33">
      <c r="A1425" s="28"/>
      <c r="B1425" s="17"/>
      <c r="C1425" s="18"/>
      <c r="D1425" s="76"/>
      <c r="E1425" s="76"/>
      <c r="F1425" s="76"/>
      <c r="G1425" s="76"/>
      <c r="H1425" s="76"/>
      <c r="I1425" s="76"/>
      <c r="J1425" s="76"/>
      <c r="K1425" s="76"/>
      <c r="L1425" s="76"/>
      <c r="M1425" s="76"/>
      <c r="N1425" s="76"/>
      <c r="O1425" s="76"/>
      <c r="P1425" s="76"/>
      <c r="Q1425" s="76"/>
      <c r="R1425" s="76"/>
      <c r="S1425" s="76"/>
      <c r="T1425" s="76"/>
      <c r="U1425" s="76"/>
      <c r="V1425" s="76"/>
      <c r="W1425" s="76"/>
      <c r="X1425" s="76"/>
      <c r="Y1425" s="76"/>
      <c r="Z1425" s="76"/>
      <c r="AA1425" s="76"/>
      <c r="AB1425" s="76"/>
      <c r="AC1425" s="76"/>
      <c r="AD1425" s="76"/>
      <c r="AE1425" s="18"/>
      <c r="AF1425" s="19"/>
      <c r="AG1425" s="30"/>
    </row>
    <row r="1426" spans="1:33" ht="15.75">
      <c r="A1426" s="28"/>
      <c r="B1426" s="17"/>
      <c r="C1426" s="18"/>
      <c r="D1426" s="89" t="s">
        <v>192</v>
      </c>
      <c r="E1426" s="89"/>
      <c r="F1426" s="89"/>
      <c r="G1426" s="89"/>
      <c r="H1426" s="89"/>
      <c r="I1426" s="89"/>
      <c r="J1426" s="89"/>
      <c r="K1426" s="89"/>
      <c r="L1426" s="89"/>
      <c r="M1426" s="89"/>
      <c r="N1426" s="89"/>
      <c r="O1426" s="89"/>
      <c r="P1426" s="89"/>
      <c r="Q1426" s="89"/>
      <c r="R1426" s="89"/>
      <c r="S1426" s="89"/>
      <c r="T1426" s="89"/>
      <c r="U1426" s="89"/>
      <c r="V1426" s="89"/>
      <c r="W1426" s="89"/>
      <c r="X1426" s="89"/>
      <c r="Y1426" s="89"/>
      <c r="Z1426" s="89"/>
      <c r="AA1426" s="89"/>
      <c r="AB1426" s="89"/>
      <c r="AC1426" s="89"/>
      <c r="AD1426" s="89"/>
      <c r="AE1426" s="18"/>
      <c r="AF1426" s="19"/>
      <c r="AG1426" s="30"/>
    </row>
    <row r="1427" spans="1:33">
      <c r="A1427" s="28"/>
      <c r="B1427" s="17"/>
      <c r="C1427" s="18"/>
      <c r="D1427" s="76"/>
      <c r="E1427" s="76"/>
      <c r="F1427" s="76"/>
      <c r="G1427" s="76"/>
      <c r="H1427" s="76"/>
      <c r="I1427" s="76"/>
      <c r="J1427" s="76"/>
      <c r="K1427" s="76"/>
      <c r="L1427" s="76"/>
      <c r="M1427" s="76"/>
      <c r="N1427" s="76"/>
      <c r="O1427" s="76"/>
      <c r="P1427" s="76"/>
      <c r="Q1427" s="76"/>
      <c r="R1427" s="76"/>
      <c r="S1427" s="76"/>
      <c r="T1427" s="76"/>
      <c r="U1427" s="76"/>
      <c r="V1427" s="76"/>
      <c r="W1427" s="76"/>
      <c r="X1427" s="76"/>
      <c r="Y1427" s="76"/>
      <c r="Z1427" s="76"/>
      <c r="AA1427" s="76"/>
      <c r="AB1427" s="76"/>
      <c r="AC1427" s="76"/>
      <c r="AD1427" s="76"/>
      <c r="AE1427" s="18"/>
      <c r="AF1427" s="19"/>
      <c r="AG1427" s="30"/>
    </row>
    <row r="1428" spans="1:33" ht="15.75">
      <c r="A1428" s="28"/>
      <c r="B1428" s="17"/>
      <c r="C1428" s="18"/>
      <c r="D1428" s="89" t="s">
        <v>193</v>
      </c>
      <c r="E1428" s="89"/>
      <c r="F1428" s="89"/>
      <c r="G1428" s="89"/>
      <c r="H1428" s="89"/>
      <c r="I1428" s="89"/>
      <c r="J1428" s="89"/>
      <c r="K1428" s="89"/>
      <c r="L1428" s="89"/>
      <c r="M1428" s="89"/>
      <c r="N1428" s="89"/>
      <c r="O1428" s="89"/>
      <c r="P1428" s="89"/>
      <c r="Q1428" s="89"/>
      <c r="R1428" s="89"/>
      <c r="S1428" s="89"/>
      <c r="T1428" s="89"/>
      <c r="U1428" s="89"/>
      <c r="V1428" s="89"/>
      <c r="W1428" s="89"/>
      <c r="X1428" s="89"/>
      <c r="Y1428" s="89"/>
      <c r="Z1428" s="89"/>
      <c r="AA1428" s="89"/>
      <c r="AB1428" s="89"/>
      <c r="AC1428" s="89"/>
      <c r="AD1428" s="89"/>
      <c r="AE1428" s="18"/>
      <c r="AF1428" s="19"/>
      <c r="AG1428" s="30"/>
    </row>
    <row r="1429" spans="1:33" ht="16.5" thickBot="1">
      <c r="A1429" s="28"/>
      <c r="B1429" s="17"/>
      <c r="C1429" s="18"/>
      <c r="D1429" s="77"/>
      <c r="E1429" s="77"/>
      <c r="F1429" s="77"/>
      <c r="G1429" s="77"/>
      <c r="H1429" s="77"/>
      <c r="I1429" s="77"/>
      <c r="J1429" s="77"/>
      <c r="K1429" s="77"/>
      <c r="L1429" s="77"/>
      <c r="M1429" s="77"/>
      <c r="N1429" s="77"/>
      <c r="O1429" s="77"/>
      <c r="P1429" s="77"/>
      <c r="Q1429" s="77"/>
      <c r="R1429" s="77"/>
      <c r="S1429" s="77"/>
      <c r="T1429" s="77"/>
      <c r="U1429" s="77"/>
      <c r="V1429" s="77"/>
      <c r="W1429" s="77"/>
      <c r="X1429" s="77"/>
      <c r="Y1429" s="77"/>
      <c r="Z1429" s="77"/>
      <c r="AA1429" s="77"/>
      <c r="AB1429" s="77"/>
      <c r="AC1429" s="77"/>
      <c r="AD1429" s="77"/>
      <c r="AE1429" s="18"/>
      <c r="AF1429" s="19"/>
      <c r="AG1429" s="30"/>
    </row>
    <row r="1430" spans="1:33" ht="15.75" thickBot="1">
      <c r="A1430" s="28"/>
      <c r="B1430" s="17"/>
      <c r="C1430" s="9"/>
      <c r="D1430" s="10"/>
      <c r="E1430" s="10"/>
      <c r="F1430" s="10"/>
      <c r="G1430" s="10"/>
      <c r="H1430" s="10"/>
      <c r="I1430" s="10"/>
      <c r="J1430" s="10"/>
      <c r="K1430" s="10"/>
      <c r="L1430" s="10"/>
      <c r="M1430" s="10"/>
      <c r="N1430" s="10"/>
      <c r="O1430" s="10"/>
      <c r="P1430" s="10"/>
      <c r="Q1430" s="10"/>
      <c r="R1430" s="10"/>
      <c r="S1430" s="10"/>
      <c r="T1430" s="10"/>
      <c r="U1430" s="10"/>
      <c r="V1430" s="10"/>
      <c r="W1430" s="10"/>
      <c r="X1430" s="10"/>
      <c r="Y1430" s="10"/>
      <c r="Z1430" s="10"/>
      <c r="AA1430" s="10"/>
      <c r="AB1430" s="10"/>
      <c r="AC1430" s="10"/>
      <c r="AD1430" s="10"/>
      <c r="AE1430" s="11"/>
      <c r="AF1430" s="19"/>
      <c r="AG1430" s="30"/>
    </row>
    <row r="1431" spans="1:33">
      <c r="A1431" s="28"/>
      <c r="B1431" s="17"/>
      <c r="C1431" s="6"/>
      <c r="D1431" s="90" t="s">
        <v>1</v>
      </c>
      <c r="E1431" s="93"/>
      <c r="F1431" s="96" t="s">
        <v>22</v>
      </c>
      <c r="G1431" s="96"/>
      <c r="H1431" s="96"/>
      <c r="I1431" s="96"/>
      <c r="J1431" s="96"/>
      <c r="K1431" s="96"/>
      <c r="L1431" s="96"/>
      <c r="M1431" s="96"/>
      <c r="N1431" s="97"/>
      <c r="O1431" s="96" t="s">
        <v>2</v>
      </c>
      <c r="P1431" s="96"/>
      <c r="Q1431" s="96"/>
      <c r="R1431" s="96"/>
      <c r="S1431" s="96"/>
      <c r="T1431" s="96"/>
      <c r="U1431" s="96"/>
      <c r="V1431" s="96"/>
      <c r="W1431" s="97"/>
      <c r="X1431" s="96" t="s">
        <v>3</v>
      </c>
      <c r="Y1431" s="96"/>
      <c r="Z1431" s="96"/>
      <c r="AA1431" s="96"/>
      <c r="AB1431" s="96"/>
      <c r="AC1431" s="96"/>
      <c r="AD1431" s="100"/>
      <c r="AE1431" s="5"/>
      <c r="AF1431" s="19"/>
      <c r="AG1431" s="30"/>
    </row>
    <row r="1432" spans="1:33">
      <c r="A1432" s="28"/>
      <c r="B1432" s="17"/>
      <c r="C1432" s="6"/>
      <c r="D1432" s="91"/>
      <c r="E1432" s="94"/>
      <c r="F1432" s="101" t="s">
        <v>4</v>
      </c>
      <c r="G1432" s="101"/>
      <c r="H1432" s="101" t="s">
        <v>5</v>
      </c>
      <c r="I1432" s="101"/>
      <c r="J1432" s="101" t="s">
        <v>32</v>
      </c>
      <c r="K1432" s="101"/>
      <c r="L1432" s="101" t="s">
        <v>7</v>
      </c>
      <c r="M1432" s="101"/>
      <c r="N1432" s="98"/>
      <c r="O1432" s="101" t="s">
        <v>8</v>
      </c>
      <c r="P1432" s="101"/>
      <c r="Q1432" s="101" t="s">
        <v>9</v>
      </c>
      <c r="R1432" s="101"/>
      <c r="S1432" s="101" t="s">
        <v>10</v>
      </c>
      <c r="T1432" s="101"/>
      <c r="U1432" s="101" t="s">
        <v>7</v>
      </c>
      <c r="V1432" s="101"/>
      <c r="W1432" s="98"/>
      <c r="X1432" s="101" t="s">
        <v>11</v>
      </c>
      <c r="Y1432" s="101"/>
      <c r="Z1432" s="101" t="s">
        <v>6</v>
      </c>
      <c r="AA1432" s="101"/>
      <c r="AB1432" s="101" t="s">
        <v>12</v>
      </c>
      <c r="AC1432" s="101"/>
      <c r="AD1432" s="102" t="s">
        <v>21</v>
      </c>
      <c r="AE1432" s="5"/>
      <c r="AF1432" s="19"/>
      <c r="AG1432" s="30"/>
    </row>
    <row r="1433" spans="1:33">
      <c r="A1433" s="28"/>
      <c r="B1433" s="17"/>
      <c r="C1433" s="6"/>
      <c r="D1433" s="92"/>
      <c r="E1433" s="94"/>
      <c r="F1433" s="2">
        <v>0.1</v>
      </c>
      <c r="G1433" s="78" t="s">
        <v>13</v>
      </c>
      <c r="H1433" s="2">
        <v>0.1</v>
      </c>
      <c r="I1433" s="78" t="s">
        <v>13</v>
      </c>
      <c r="J1433" s="2">
        <v>0.3</v>
      </c>
      <c r="K1433" s="78" t="s">
        <v>13</v>
      </c>
      <c r="L1433" s="2">
        <v>0.5</v>
      </c>
      <c r="M1433" s="78" t="s">
        <v>13</v>
      </c>
      <c r="N1433" s="98"/>
      <c r="O1433" s="2">
        <v>0.1</v>
      </c>
      <c r="P1433" s="78" t="s">
        <v>13</v>
      </c>
      <c r="Q1433" s="2">
        <v>0.1</v>
      </c>
      <c r="R1433" s="78" t="s">
        <v>13</v>
      </c>
      <c r="S1433" s="2">
        <v>0.3</v>
      </c>
      <c r="T1433" s="78" t="s">
        <v>13</v>
      </c>
      <c r="U1433" s="2">
        <v>0.5</v>
      </c>
      <c r="V1433" s="78" t="s">
        <v>13</v>
      </c>
      <c r="W1433" s="98"/>
      <c r="X1433" s="2">
        <v>0.4</v>
      </c>
      <c r="Y1433" s="78" t="s">
        <v>13</v>
      </c>
      <c r="Z1433" s="2">
        <v>0.6</v>
      </c>
      <c r="AA1433" s="78" t="s">
        <v>13</v>
      </c>
      <c r="AB1433" s="2">
        <v>1</v>
      </c>
      <c r="AC1433" s="78" t="s">
        <v>13</v>
      </c>
      <c r="AD1433" s="103"/>
      <c r="AE1433" s="5"/>
      <c r="AF1433" s="19"/>
      <c r="AG1433" s="30"/>
    </row>
    <row r="1434" spans="1:33">
      <c r="A1434" s="28"/>
      <c r="B1434" s="17"/>
      <c r="C1434" s="6"/>
      <c r="D1434" s="35" t="s">
        <v>14</v>
      </c>
      <c r="E1434" s="94"/>
      <c r="F1434" s="78">
        <v>8.6</v>
      </c>
      <c r="G1434" s="78" t="s">
        <v>36</v>
      </c>
      <c r="H1434" s="78">
        <v>9</v>
      </c>
      <c r="I1434" s="78" t="s">
        <v>36</v>
      </c>
      <c r="J1434" s="78">
        <v>27.9</v>
      </c>
      <c r="K1434" s="78" t="s">
        <v>35</v>
      </c>
      <c r="L1434" s="122">
        <f>SUM(F1434:H1434:J1434)</f>
        <v>45.5</v>
      </c>
      <c r="M1434" s="78" t="s">
        <v>35</v>
      </c>
      <c r="N1434" s="98"/>
      <c r="O1434" s="78">
        <v>9.4</v>
      </c>
      <c r="P1434" s="78" t="s">
        <v>35</v>
      </c>
      <c r="Q1434" s="78">
        <v>8.6</v>
      </c>
      <c r="R1434" s="78" t="s">
        <v>36</v>
      </c>
      <c r="S1434" s="123">
        <v>28.8</v>
      </c>
      <c r="T1434" s="78" t="str">
        <f>IF(S1434&gt;=27.3,"A1",IF(S1434&gt;=24.3,"A2", IF(S1434&gt;=21.3,"B1",IF(S1434&gt;=18.3,"B2", IF(S1434&gt;=15.3,"C1",IF(S1434&gt;=12.3,"C2",IF(S1434&gt;=9.9,"D",IF(S1434&gt;=6.3,"E1",IF(S1434&gt;=6.2,"E2")))))))))</f>
        <v>A1</v>
      </c>
      <c r="U1434" s="78">
        <f>O1434+Q1434+S1434</f>
        <v>46.8</v>
      </c>
      <c r="V1434" s="78" t="str">
        <f>IF(U1434&gt;=45.5,"A1",IF(U1434&gt;=40.5,"A2", IF(U1434&gt;=35.5,"B1",IF(U1434&gt;=30.5,"B2", IF(U1434&gt;=25.5,"C1",IF(U1434&gt;=20.5,"C2",IF(U1434&gt;=16.5,"D",IF(U1434&gt;=10.5,"E1",IF(U1434&gt;=10.4,"E2")))))))))</f>
        <v>A1</v>
      </c>
      <c r="W1434" s="98"/>
      <c r="X1434" s="78">
        <f t="shared" ref="X1434:X1441" si="377">SUM(F1434,H1434,O1434,Q1434)</f>
        <v>35.6</v>
      </c>
      <c r="Y1434" s="78" t="str">
        <f>IF(X1434&gt;=36.4,"A1",IF(X1434&gt;=32.4,"A2", IF(X1434&gt;=28.4,"B1",IF(X1434&gt;=24.4,"B2", IF(X1434&gt;=20.4,"C1",IF(X1434&gt;=16.4,"C2",IF(X1434&gt;=13.2,"D",IF(X1434&gt;=8.4,"E1",IF(X1434&gt;=8.3,"E2")))))))))</f>
        <v>A2</v>
      </c>
      <c r="Z1434" s="78">
        <f>J1434+S1434</f>
        <v>56.7</v>
      </c>
      <c r="AA1434" s="78" t="str">
        <f>IF(Z1434&gt;=54.5,"A1",IF(Z1434&gt;=48.5,"A2", IF(Z1434&gt;=42.5,"B1",IF(Z1434&gt;=36.5,"B2", IF(Z1434&gt;=30.5,"C1",IF(Z1434&gt;=24.5,"C2",IF(Z1434&gt;=19.8,"D",IF(Z1434&gt;=12.6,"E1",IF(Z1434&gt;=12.5,"E2")))))))))</f>
        <v>A1</v>
      </c>
      <c r="AB1434" s="57">
        <f>L1434+U1434</f>
        <v>92.3</v>
      </c>
      <c r="AC1434" s="78" t="str">
        <f>IF(AB1434&gt;=91,"A1",IF(AB1434&gt;=81,"A2", IF(AB1434&gt;=71,"B1",IF(AB1434&gt;=61,"B2", IF(AB1434&gt;=51,"C1",IF(AB1434&gt;=41,"C2",IF(AB1434&gt;=33,"D",IF(AB1434&gt;=21,"E1",IF(AB1434&gt;=20,"E2")))))))))</f>
        <v>A1</v>
      </c>
      <c r="AD1434" s="124">
        <v>10</v>
      </c>
      <c r="AE1434" s="5"/>
      <c r="AF1434" s="19"/>
      <c r="AG1434" s="30"/>
    </row>
    <row r="1435" spans="1:33">
      <c r="A1435" s="28"/>
      <c r="B1435" s="17"/>
      <c r="C1435" s="6"/>
      <c r="D1435" s="35" t="s">
        <v>15</v>
      </c>
      <c r="E1435" s="94"/>
      <c r="F1435" s="78">
        <v>9.6</v>
      </c>
      <c r="G1435" s="78" t="s">
        <v>35</v>
      </c>
      <c r="H1435" s="78">
        <v>9.6</v>
      </c>
      <c r="I1435" s="78" t="s">
        <v>35</v>
      </c>
      <c r="J1435" s="78">
        <v>28.2</v>
      </c>
      <c r="K1435" s="78" t="s">
        <v>35</v>
      </c>
      <c r="L1435" s="122">
        <f>SUM(F1435:H1435:J1435)</f>
        <v>47.4</v>
      </c>
      <c r="M1435" s="78" t="s">
        <v>35</v>
      </c>
      <c r="N1435" s="98"/>
      <c r="O1435" s="78">
        <v>9.8000000000000007</v>
      </c>
      <c r="P1435" s="78" t="s">
        <v>35</v>
      </c>
      <c r="Q1435" s="78">
        <v>9</v>
      </c>
      <c r="R1435" s="78" t="s">
        <v>36</v>
      </c>
      <c r="S1435" s="123">
        <v>29.1</v>
      </c>
      <c r="T1435" s="78" t="str">
        <f t="shared" ref="T1435:T1441" si="378">IF(S1435&gt;=27.3,"A1",IF(S1435&gt;=24.3,"A2", IF(S1435&gt;=21.3,"B1",IF(S1435&gt;=18.3,"B2", IF(S1435&gt;=15.3,"C1",IF(S1435&gt;=12.3,"C2",IF(S1435&gt;=9.9,"D",IF(S1435&gt;=6.3,"E1",IF(S1435&gt;=6.2,"E2")))))))))</f>
        <v>A1</v>
      </c>
      <c r="U1435" s="78">
        <f t="shared" ref="U1435:U1441" si="379">O1435+Q1435+S1435</f>
        <v>47.900000000000006</v>
      </c>
      <c r="V1435" s="78" t="str">
        <f t="shared" ref="V1435:V1441" si="380">IF(U1435&gt;=45.5,"A1",IF(U1435&gt;=40.5,"A2", IF(U1435&gt;=35.5,"B1",IF(U1435&gt;=30.5,"B2", IF(U1435&gt;=25.5,"C1",IF(U1435&gt;=20.5,"C2",IF(U1435&gt;=16.5,"D",IF(U1435&gt;=10.5,"E1",IF(U1435&gt;=10.4,"E2")))))))))</f>
        <v>A1</v>
      </c>
      <c r="W1435" s="98"/>
      <c r="X1435" s="78">
        <f t="shared" si="377"/>
        <v>38</v>
      </c>
      <c r="Y1435" s="78" t="str">
        <f t="shared" ref="Y1435:Y1441" si="381">IF(X1435&gt;=36.4,"A1",IF(X1435&gt;=32.4,"A2", IF(X1435&gt;=28.4,"B1",IF(X1435&gt;=24.4,"B2", IF(X1435&gt;=20.4,"C1",IF(X1435&gt;=16.4,"C2",IF(X1435&gt;=13.2,"D",IF(X1435&gt;=8.4,"E1",IF(X1435&gt;=8.3,"E2")))))))))</f>
        <v>A1</v>
      </c>
      <c r="Z1435" s="78">
        <f t="shared" ref="Z1435:Z1441" si="382">J1435+S1435</f>
        <v>57.3</v>
      </c>
      <c r="AA1435" s="78" t="str">
        <f t="shared" ref="AA1435:AA1441" si="383">IF(Z1435&gt;=54.5,"A1",IF(Z1435&gt;=48.5,"A2", IF(Z1435&gt;=42.5,"B1",IF(Z1435&gt;=36.5,"B2", IF(Z1435&gt;=30.5,"C1",IF(Z1435&gt;=24.5,"C2",IF(Z1435&gt;=19.8,"D",IF(Z1435&gt;=12.6,"E1",IF(Z1435&gt;=12.5,"E2")))))))))</f>
        <v>A1</v>
      </c>
      <c r="AB1435" s="57">
        <f t="shared" ref="AB1435:AB1441" si="384">L1435+U1435</f>
        <v>95.300000000000011</v>
      </c>
      <c r="AC1435" s="78" t="str">
        <f t="shared" ref="AC1435:AC1441" si="385">IF(AB1435&gt;=91,"A1",IF(AB1435&gt;=81,"A2", IF(AB1435&gt;=71,"B1",IF(AB1435&gt;=61,"B2", IF(AB1435&gt;=51,"C1",IF(AB1435&gt;=41,"C2",IF(AB1435&gt;=33,"D",IF(AB1435&gt;=21,"E1",IF(AB1435&gt;=20,"E2")))))))))</f>
        <v>A1</v>
      </c>
      <c r="AD1435" s="124">
        <v>10</v>
      </c>
      <c r="AE1435" s="5"/>
      <c r="AF1435" s="19"/>
      <c r="AG1435" s="30"/>
    </row>
    <row r="1436" spans="1:33">
      <c r="A1436" s="28"/>
      <c r="B1436" s="17"/>
      <c r="C1436" s="6"/>
      <c r="D1436" s="35" t="s">
        <v>16</v>
      </c>
      <c r="E1436" s="94"/>
      <c r="F1436" s="78">
        <v>10</v>
      </c>
      <c r="G1436" s="78" t="s">
        <v>35</v>
      </c>
      <c r="H1436" s="78">
        <v>10</v>
      </c>
      <c r="I1436" s="78" t="s">
        <v>35</v>
      </c>
      <c r="J1436" s="78">
        <v>28.8</v>
      </c>
      <c r="K1436" s="78" t="s">
        <v>35</v>
      </c>
      <c r="L1436" s="122">
        <f>SUM(F1436:H1436:J1436)</f>
        <v>48.8</v>
      </c>
      <c r="M1436" s="78" t="s">
        <v>35</v>
      </c>
      <c r="N1436" s="98"/>
      <c r="O1436" s="78">
        <v>9.1999999999999993</v>
      </c>
      <c r="P1436" s="78" t="s">
        <v>35</v>
      </c>
      <c r="Q1436" s="78">
        <v>9.6</v>
      </c>
      <c r="R1436" s="78" t="s">
        <v>35</v>
      </c>
      <c r="S1436" s="123">
        <v>28.5</v>
      </c>
      <c r="T1436" s="78" t="str">
        <f t="shared" si="378"/>
        <v>A1</v>
      </c>
      <c r="U1436" s="78">
        <f t="shared" si="379"/>
        <v>47.3</v>
      </c>
      <c r="V1436" s="78" t="str">
        <f t="shared" si="380"/>
        <v>A1</v>
      </c>
      <c r="W1436" s="98"/>
      <c r="X1436" s="78">
        <f t="shared" si="377"/>
        <v>38.799999999999997</v>
      </c>
      <c r="Y1436" s="78" t="str">
        <f t="shared" si="381"/>
        <v>A1</v>
      </c>
      <c r="Z1436" s="78">
        <f t="shared" si="382"/>
        <v>57.3</v>
      </c>
      <c r="AA1436" s="78" t="str">
        <f t="shared" si="383"/>
        <v>A1</v>
      </c>
      <c r="AB1436" s="57">
        <f t="shared" si="384"/>
        <v>96.1</v>
      </c>
      <c r="AC1436" s="78" t="str">
        <f t="shared" si="385"/>
        <v>A1</v>
      </c>
      <c r="AD1436" s="124">
        <v>10</v>
      </c>
      <c r="AE1436" s="5"/>
      <c r="AF1436" s="19"/>
      <c r="AG1436" s="30"/>
    </row>
    <row r="1437" spans="1:33">
      <c r="A1437" s="28"/>
      <c r="B1437" s="17"/>
      <c r="C1437" s="6"/>
      <c r="D1437" s="35" t="s">
        <v>45</v>
      </c>
      <c r="E1437" s="94"/>
      <c r="F1437" s="78">
        <v>9</v>
      </c>
      <c r="G1437" s="78" t="s">
        <v>36</v>
      </c>
      <c r="H1437" s="78">
        <v>9.4</v>
      </c>
      <c r="I1437" s="78" t="s">
        <v>35</v>
      </c>
      <c r="J1437" s="78">
        <v>24.9</v>
      </c>
      <c r="K1437" s="78" t="s">
        <v>36</v>
      </c>
      <c r="L1437" s="122">
        <f>SUM(F1437:H1437:J1437)</f>
        <v>43.3</v>
      </c>
      <c r="M1437" s="78" t="s">
        <v>36</v>
      </c>
      <c r="N1437" s="98"/>
      <c r="O1437" s="78">
        <v>9.6</v>
      </c>
      <c r="P1437" s="78" t="s">
        <v>35</v>
      </c>
      <c r="Q1437" s="78">
        <v>8.4</v>
      </c>
      <c r="R1437" s="78" t="s">
        <v>36</v>
      </c>
      <c r="S1437" s="123">
        <v>29.5</v>
      </c>
      <c r="T1437" s="78" t="str">
        <f t="shared" si="378"/>
        <v>A1</v>
      </c>
      <c r="U1437" s="78">
        <f t="shared" si="379"/>
        <v>47.5</v>
      </c>
      <c r="V1437" s="78" t="str">
        <f t="shared" si="380"/>
        <v>A1</v>
      </c>
      <c r="W1437" s="98"/>
      <c r="X1437" s="78">
        <f t="shared" si="377"/>
        <v>36.4</v>
      </c>
      <c r="Y1437" s="78" t="str">
        <f t="shared" si="381"/>
        <v>A1</v>
      </c>
      <c r="Z1437" s="78">
        <f t="shared" si="382"/>
        <v>54.4</v>
      </c>
      <c r="AA1437" s="78" t="str">
        <f t="shared" si="383"/>
        <v>A2</v>
      </c>
      <c r="AB1437" s="57">
        <f t="shared" si="384"/>
        <v>90.8</v>
      </c>
      <c r="AC1437" s="78" t="str">
        <f t="shared" si="385"/>
        <v>A2</v>
      </c>
      <c r="AD1437" s="124">
        <v>10</v>
      </c>
      <c r="AE1437" s="5"/>
      <c r="AF1437" s="19"/>
      <c r="AG1437" s="30"/>
    </row>
    <row r="1438" spans="1:33">
      <c r="A1438" s="28"/>
      <c r="B1438" s="17"/>
      <c r="C1438" s="6"/>
      <c r="D1438" s="35" t="s">
        <v>33</v>
      </c>
      <c r="E1438" s="94"/>
      <c r="F1438" s="78"/>
      <c r="G1438" s="78"/>
      <c r="H1438" s="78"/>
      <c r="I1438" s="78"/>
      <c r="J1438" s="78">
        <v>29.4</v>
      </c>
      <c r="K1438" s="78" t="s">
        <v>35</v>
      </c>
      <c r="L1438" s="122">
        <f>SUM(F1438:H1438:J1438)</f>
        <v>29.4</v>
      </c>
      <c r="M1438" s="78"/>
      <c r="N1438" s="98"/>
      <c r="O1438" s="78"/>
      <c r="P1438" s="78"/>
      <c r="Q1438" s="78"/>
      <c r="R1438" s="78"/>
      <c r="S1438" s="123">
        <v>29.4</v>
      </c>
      <c r="T1438" s="78" t="str">
        <f t="shared" si="378"/>
        <v>A1</v>
      </c>
      <c r="U1438" s="78">
        <f t="shared" si="379"/>
        <v>29.4</v>
      </c>
      <c r="V1438" s="78" t="str">
        <f t="shared" si="380"/>
        <v>C1</v>
      </c>
      <c r="W1438" s="98"/>
      <c r="X1438" s="78">
        <f t="shared" si="377"/>
        <v>0</v>
      </c>
      <c r="Y1438" s="78" t="b">
        <f t="shared" si="381"/>
        <v>0</v>
      </c>
      <c r="Z1438" s="78">
        <f t="shared" si="382"/>
        <v>58.8</v>
      </c>
      <c r="AA1438" s="78" t="str">
        <f t="shared" si="383"/>
        <v>A1</v>
      </c>
      <c r="AB1438" s="57">
        <f t="shared" si="384"/>
        <v>58.8</v>
      </c>
      <c r="AC1438" s="78" t="str">
        <f t="shared" si="385"/>
        <v>C1</v>
      </c>
      <c r="AD1438" s="124"/>
      <c r="AE1438" s="5"/>
      <c r="AF1438" s="19"/>
      <c r="AG1438" s="30"/>
    </row>
    <row r="1439" spans="1:33">
      <c r="A1439" s="28"/>
      <c r="B1439" s="17"/>
      <c r="C1439" s="6"/>
      <c r="D1439" s="35" t="s">
        <v>18</v>
      </c>
      <c r="E1439" s="94"/>
      <c r="F1439" s="78">
        <v>8.8000000000000007</v>
      </c>
      <c r="G1439" s="78" t="s">
        <v>36</v>
      </c>
      <c r="H1439" s="78">
        <v>8.4</v>
      </c>
      <c r="I1439" s="78" t="s">
        <v>36</v>
      </c>
      <c r="J1439" s="78">
        <v>28.8</v>
      </c>
      <c r="K1439" s="78" t="s">
        <v>35</v>
      </c>
      <c r="L1439" s="122">
        <f>SUM(F1439:H1439:J1439)</f>
        <v>46</v>
      </c>
      <c r="M1439" s="78" t="s">
        <v>35</v>
      </c>
      <c r="N1439" s="98"/>
      <c r="O1439" s="123">
        <v>9.4</v>
      </c>
      <c r="P1439" s="123" t="s">
        <v>35</v>
      </c>
      <c r="Q1439" s="123">
        <v>7.8</v>
      </c>
      <c r="R1439" s="123" t="s">
        <v>37</v>
      </c>
      <c r="S1439" s="123">
        <v>27.6</v>
      </c>
      <c r="T1439" s="78" t="str">
        <f t="shared" si="378"/>
        <v>A1</v>
      </c>
      <c r="U1439" s="78">
        <f t="shared" si="379"/>
        <v>44.8</v>
      </c>
      <c r="V1439" s="78" t="str">
        <f t="shared" si="380"/>
        <v>A2</v>
      </c>
      <c r="W1439" s="98"/>
      <c r="X1439" s="78">
        <f t="shared" si="377"/>
        <v>34.4</v>
      </c>
      <c r="Y1439" s="78" t="str">
        <f t="shared" si="381"/>
        <v>A2</v>
      </c>
      <c r="Z1439" s="78">
        <f t="shared" si="382"/>
        <v>56.400000000000006</v>
      </c>
      <c r="AA1439" s="78" t="str">
        <f t="shared" si="383"/>
        <v>A1</v>
      </c>
      <c r="AB1439" s="57">
        <f t="shared" si="384"/>
        <v>90.8</v>
      </c>
      <c r="AC1439" s="78" t="str">
        <f t="shared" si="385"/>
        <v>A2</v>
      </c>
      <c r="AD1439" s="124">
        <v>10</v>
      </c>
      <c r="AE1439" s="5"/>
      <c r="AF1439" s="19"/>
      <c r="AG1439" s="30"/>
    </row>
    <row r="1440" spans="1:33">
      <c r="A1440" s="28"/>
      <c r="B1440" s="17"/>
      <c r="C1440" s="6"/>
      <c r="D1440" s="35" t="s">
        <v>19</v>
      </c>
      <c r="E1440" s="94"/>
      <c r="F1440" s="78"/>
      <c r="G1440" s="78"/>
      <c r="H1440" s="78"/>
      <c r="I1440" s="78"/>
      <c r="J1440" s="78">
        <v>28.2</v>
      </c>
      <c r="K1440" s="78" t="s">
        <v>35</v>
      </c>
      <c r="L1440" s="122">
        <f>SUM(F1440:H1440:J1440)</f>
        <v>28.2</v>
      </c>
      <c r="M1440" s="78"/>
      <c r="N1440" s="98"/>
      <c r="O1440" s="1"/>
      <c r="P1440" s="1"/>
      <c r="Q1440" s="1"/>
      <c r="R1440" s="1"/>
      <c r="S1440" s="123">
        <v>28.8</v>
      </c>
      <c r="T1440" s="78" t="str">
        <f t="shared" si="378"/>
        <v>A1</v>
      </c>
      <c r="U1440" s="78">
        <f t="shared" si="379"/>
        <v>28.8</v>
      </c>
      <c r="V1440" s="78" t="str">
        <f t="shared" si="380"/>
        <v>C1</v>
      </c>
      <c r="W1440" s="98"/>
      <c r="X1440" s="78">
        <f t="shared" si="377"/>
        <v>0</v>
      </c>
      <c r="Y1440" s="78" t="b">
        <f t="shared" si="381"/>
        <v>0</v>
      </c>
      <c r="Z1440" s="78">
        <f t="shared" si="382"/>
        <v>57</v>
      </c>
      <c r="AA1440" s="78" t="str">
        <f t="shared" si="383"/>
        <v>A1</v>
      </c>
      <c r="AB1440" s="57">
        <f t="shared" si="384"/>
        <v>57</v>
      </c>
      <c r="AC1440" s="78" t="str">
        <f t="shared" si="385"/>
        <v>C1</v>
      </c>
      <c r="AD1440" s="124"/>
      <c r="AE1440" s="5"/>
      <c r="AF1440" s="19"/>
      <c r="AG1440" s="30"/>
    </row>
    <row r="1441" spans="1:33">
      <c r="A1441" s="28"/>
      <c r="B1441" s="17"/>
      <c r="C1441" s="6"/>
      <c r="D1441" s="35" t="s">
        <v>117</v>
      </c>
      <c r="E1441" s="94"/>
      <c r="F1441" s="78"/>
      <c r="G1441" s="78"/>
      <c r="H1441" s="78"/>
      <c r="I1441" s="78"/>
      <c r="J1441" s="78">
        <v>25.2</v>
      </c>
      <c r="K1441" s="78" t="s">
        <v>36</v>
      </c>
      <c r="L1441" s="122">
        <f>SUM(F1441:H1441:J1441)</f>
        <v>25.2</v>
      </c>
      <c r="M1441" s="78"/>
      <c r="N1441" s="98"/>
      <c r="O1441" s="1"/>
      <c r="P1441" s="1"/>
      <c r="Q1441" s="1"/>
      <c r="R1441" s="1"/>
      <c r="S1441" s="123">
        <v>28.8</v>
      </c>
      <c r="T1441" s="78" t="str">
        <f t="shared" si="378"/>
        <v>A1</v>
      </c>
      <c r="U1441" s="78">
        <f t="shared" si="379"/>
        <v>28.8</v>
      </c>
      <c r="V1441" s="78" t="str">
        <f t="shared" si="380"/>
        <v>C1</v>
      </c>
      <c r="W1441" s="98"/>
      <c r="X1441" s="78">
        <f t="shared" si="377"/>
        <v>0</v>
      </c>
      <c r="Y1441" s="78" t="b">
        <f t="shared" si="381"/>
        <v>0</v>
      </c>
      <c r="Z1441" s="78">
        <f t="shared" si="382"/>
        <v>54</v>
      </c>
      <c r="AA1441" s="78" t="str">
        <f t="shared" si="383"/>
        <v>A2</v>
      </c>
      <c r="AB1441" s="57">
        <f t="shared" si="384"/>
        <v>54</v>
      </c>
      <c r="AC1441" s="78" t="str">
        <f t="shared" si="385"/>
        <v>C1</v>
      </c>
      <c r="AD1441" s="124"/>
      <c r="AE1441" s="5"/>
      <c r="AF1441" s="19"/>
      <c r="AG1441" s="30"/>
    </row>
    <row r="1442" spans="1:33">
      <c r="A1442" s="28"/>
      <c r="B1442" s="17"/>
      <c r="C1442" s="6"/>
      <c r="D1442" s="35"/>
      <c r="E1442" s="94"/>
      <c r="F1442" s="78"/>
      <c r="G1442" s="78"/>
      <c r="H1442" s="78"/>
      <c r="I1442" s="78"/>
      <c r="J1442" s="78"/>
      <c r="K1442" s="78"/>
      <c r="L1442" s="78"/>
      <c r="M1442" s="78"/>
      <c r="N1442" s="98"/>
      <c r="O1442" s="1"/>
      <c r="P1442" s="1"/>
      <c r="Q1442" s="1"/>
      <c r="R1442" s="1"/>
      <c r="S1442" s="1"/>
      <c r="T1442" s="1"/>
      <c r="U1442" s="1"/>
      <c r="V1442" s="1"/>
      <c r="W1442" s="98"/>
      <c r="X1442" s="1"/>
      <c r="Y1442" s="1"/>
      <c r="Z1442" s="1"/>
      <c r="AA1442" s="1"/>
      <c r="AB1442" s="1"/>
      <c r="AC1442" s="1"/>
      <c r="AD1442" s="4"/>
      <c r="AE1442" s="5"/>
      <c r="AF1442" s="19"/>
      <c r="AG1442" s="30"/>
    </row>
    <row r="1443" spans="1:33">
      <c r="A1443" s="28"/>
      <c r="B1443" s="17"/>
      <c r="C1443" s="6"/>
      <c r="D1443" s="104" t="s">
        <v>20</v>
      </c>
      <c r="E1443" s="94"/>
      <c r="F1443" s="110"/>
      <c r="G1443" s="110"/>
      <c r="H1443" s="110"/>
      <c r="I1443" s="110"/>
      <c r="J1443" s="110"/>
      <c r="K1443" s="110"/>
      <c r="L1443" s="110"/>
      <c r="M1443" s="110"/>
      <c r="N1443" s="98"/>
      <c r="O1443" s="110"/>
      <c r="P1443" s="110"/>
      <c r="Q1443" s="110"/>
      <c r="R1443" s="110"/>
      <c r="S1443" s="110"/>
      <c r="T1443" s="110"/>
      <c r="U1443" s="110"/>
      <c r="V1443" s="110"/>
      <c r="W1443" s="98"/>
      <c r="X1443" s="110"/>
      <c r="Y1443" s="110"/>
      <c r="Z1443" s="110"/>
      <c r="AA1443" s="110"/>
      <c r="AB1443" s="110"/>
      <c r="AC1443" s="110"/>
      <c r="AD1443" s="116"/>
      <c r="AE1443" s="5"/>
      <c r="AF1443" s="19"/>
      <c r="AG1443" s="30"/>
    </row>
    <row r="1444" spans="1:33" ht="15.75" thickBot="1">
      <c r="A1444" s="28"/>
      <c r="B1444" s="17"/>
      <c r="C1444" s="6"/>
      <c r="D1444" s="105"/>
      <c r="E1444" s="95"/>
      <c r="F1444" s="111"/>
      <c r="G1444" s="111"/>
      <c r="H1444" s="111"/>
      <c r="I1444" s="111"/>
      <c r="J1444" s="111"/>
      <c r="K1444" s="111"/>
      <c r="L1444" s="111"/>
      <c r="M1444" s="111"/>
      <c r="N1444" s="99"/>
      <c r="O1444" s="111"/>
      <c r="P1444" s="111"/>
      <c r="Q1444" s="111"/>
      <c r="R1444" s="111"/>
      <c r="S1444" s="111"/>
      <c r="T1444" s="111"/>
      <c r="U1444" s="111"/>
      <c r="V1444" s="111"/>
      <c r="W1444" s="99"/>
      <c r="X1444" s="111"/>
      <c r="Y1444" s="111"/>
      <c r="Z1444" s="111"/>
      <c r="AA1444" s="111"/>
      <c r="AB1444" s="111"/>
      <c r="AC1444" s="111"/>
      <c r="AD1444" s="117"/>
      <c r="AE1444" s="5"/>
      <c r="AF1444" s="19"/>
      <c r="AG1444" s="30"/>
    </row>
    <row r="1445" spans="1:33" ht="15.75" thickBot="1">
      <c r="A1445" s="28"/>
      <c r="B1445" s="17"/>
      <c r="C1445" s="7"/>
      <c r="D1445" s="8"/>
      <c r="E1445" s="8"/>
      <c r="F1445" s="8"/>
      <c r="G1445" s="8"/>
      <c r="H1445" s="8"/>
      <c r="I1445" s="8"/>
      <c r="J1445" s="8"/>
      <c r="K1445" s="8"/>
      <c r="L1445" s="8"/>
      <c r="M1445" s="8"/>
      <c r="N1445" s="8"/>
      <c r="O1445" s="8"/>
      <c r="P1445" s="8"/>
      <c r="Q1445" s="8"/>
      <c r="R1445" s="8"/>
      <c r="S1445" s="8"/>
      <c r="T1445" s="8"/>
      <c r="U1445" s="8"/>
      <c r="V1445" s="8"/>
      <c r="W1445" s="8"/>
      <c r="X1445" s="8"/>
      <c r="Y1445" s="8"/>
      <c r="Z1445" s="8"/>
      <c r="AA1445" s="8"/>
      <c r="AB1445" s="8"/>
      <c r="AC1445" s="8"/>
      <c r="AD1445" s="8"/>
      <c r="AE1445" s="12"/>
      <c r="AF1445" s="19"/>
      <c r="AG1445" s="30"/>
    </row>
    <row r="1446" spans="1:33">
      <c r="A1446" s="28"/>
      <c r="B1446" s="17"/>
      <c r="C1446" s="18"/>
      <c r="D1446" s="18"/>
      <c r="E1446" s="18"/>
      <c r="F1446" s="18"/>
      <c r="G1446" s="18"/>
      <c r="H1446" s="18"/>
      <c r="I1446" s="18"/>
      <c r="J1446" s="18"/>
      <c r="K1446" s="18"/>
      <c r="L1446" s="18"/>
      <c r="M1446" s="18"/>
      <c r="N1446" s="18"/>
      <c r="O1446" s="18"/>
      <c r="P1446" s="18"/>
      <c r="Q1446" s="18"/>
      <c r="R1446" s="18"/>
      <c r="S1446" s="18"/>
      <c r="T1446" s="18"/>
      <c r="U1446" s="18"/>
      <c r="V1446" s="18"/>
      <c r="W1446" s="18"/>
      <c r="X1446" s="18"/>
      <c r="Y1446" s="18"/>
      <c r="Z1446" s="18"/>
      <c r="AA1446" s="18"/>
      <c r="AB1446" s="18"/>
      <c r="AC1446" s="18"/>
      <c r="AD1446" s="18"/>
      <c r="AE1446" s="18"/>
      <c r="AF1446" s="19"/>
      <c r="AG1446" s="30"/>
    </row>
    <row r="1447" spans="1:33">
      <c r="A1447" s="28"/>
      <c r="B1447" s="17"/>
      <c r="C1447" s="18"/>
      <c r="D1447" s="18"/>
      <c r="E1447" s="18"/>
      <c r="F1447" s="18"/>
      <c r="G1447" s="18"/>
      <c r="H1447" s="18"/>
      <c r="I1447" s="18"/>
      <c r="J1447" s="18"/>
      <c r="K1447" s="18"/>
      <c r="L1447" s="18"/>
      <c r="M1447" s="18"/>
      <c r="N1447" s="18"/>
      <c r="O1447" s="18"/>
      <c r="P1447" s="18"/>
      <c r="Q1447" s="18"/>
      <c r="R1447" s="18"/>
      <c r="S1447" s="18"/>
      <c r="T1447" s="18"/>
      <c r="U1447" s="18"/>
      <c r="V1447" s="18"/>
      <c r="W1447" s="18"/>
      <c r="X1447" s="18"/>
      <c r="Y1447" s="18"/>
      <c r="Z1447" s="18"/>
      <c r="AA1447" s="18"/>
      <c r="AB1447" s="18"/>
      <c r="AC1447" s="18"/>
      <c r="AD1447" s="18"/>
      <c r="AE1447" s="18"/>
      <c r="AF1447" s="19"/>
      <c r="AG1447" s="30"/>
    </row>
    <row r="1448" spans="1:33">
      <c r="A1448" s="28"/>
      <c r="B1448" s="17"/>
      <c r="C1448" s="18"/>
      <c r="D1448" s="18"/>
      <c r="E1448" s="18"/>
      <c r="F1448" s="18"/>
      <c r="G1448" s="18"/>
      <c r="H1448" s="18"/>
      <c r="I1448" s="18"/>
      <c r="J1448" s="18"/>
      <c r="K1448" s="18"/>
      <c r="L1448" s="18"/>
      <c r="M1448" s="18"/>
      <c r="N1448" s="18"/>
      <c r="O1448" s="18"/>
      <c r="P1448" s="18"/>
      <c r="Q1448" s="18"/>
      <c r="R1448" s="79" t="s">
        <v>30</v>
      </c>
      <c r="S1448" s="79"/>
      <c r="T1448" s="79"/>
      <c r="U1448" s="79"/>
      <c r="V1448" s="79"/>
      <c r="W1448" s="18"/>
      <c r="X1448" s="18"/>
      <c r="Y1448" s="18"/>
      <c r="Z1448" s="18"/>
      <c r="AA1448" s="79" t="s">
        <v>31</v>
      </c>
      <c r="AB1448" s="79"/>
      <c r="AC1448" s="79"/>
      <c r="AD1448" s="79"/>
      <c r="AE1448" s="18"/>
      <c r="AF1448" s="19"/>
      <c r="AG1448" s="30"/>
    </row>
    <row r="1449" spans="1:33">
      <c r="A1449" s="28"/>
      <c r="B1449" s="17"/>
      <c r="C1449" s="18"/>
      <c r="D1449" s="82" t="s">
        <v>26</v>
      </c>
      <c r="E1449" s="82"/>
      <c r="F1449" s="82"/>
      <c r="G1449" s="82"/>
      <c r="H1449" s="18"/>
      <c r="I1449" s="82" t="s">
        <v>26</v>
      </c>
      <c r="J1449" s="82"/>
      <c r="K1449" s="82"/>
      <c r="L1449" s="82"/>
      <c r="M1449" s="82"/>
      <c r="N1449" s="18"/>
      <c r="O1449" s="18"/>
      <c r="P1449" s="18"/>
      <c r="Q1449" s="18"/>
      <c r="R1449" s="82" t="s">
        <v>27</v>
      </c>
      <c r="S1449" s="82"/>
      <c r="T1449" s="82"/>
      <c r="U1449" s="82"/>
      <c r="V1449" s="82"/>
      <c r="W1449" s="18"/>
      <c r="X1449" s="18"/>
      <c r="Y1449" s="18"/>
      <c r="Z1449" s="83" t="s">
        <v>27</v>
      </c>
      <c r="AA1449" s="83"/>
      <c r="AB1449" s="83"/>
      <c r="AC1449" s="83"/>
      <c r="AD1449" s="18"/>
      <c r="AE1449" s="18"/>
      <c r="AF1449" s="19"/>
      <c r="AG1449" s="30"/>
    </row>
    <row r="1450" spans="1:33">
      <c r="A1450" s="28"/>
      <c r="B1450" s="17"/>
      <c r="C1450" s="18"/>
      <c r="D1450" s="18"/>
      <c r="E1450" s="18"/>
      <c r="F1450" s="18"/>
      <c r="G1450" s="18"/>
      <c r="H1450" s="18"/>
      <c r="I1450" s="18"/>
      <c r="J1450" s="18"/>
      <c r="K1450" s="18"/>
      <c r="L1450" s="18"/>
      <c r="M1450" s="18"/>
      <c r="N1450" s="18"/>
      <c r="O1450" s="18"/>
      <c r="P1450" s="18"/>
      <c r="Q1450" s="18"/>
      <c r="R1450" s="18"/>
      <c r="S1450" s="18"/>
      <c r="T1450" s="18"/>
      <c r="U1450" s="18"/>
      <c r="V1450" s="18"/>
      <c r="W1450" s="18"/>
      <c r="X1450" s="18"/>
      <c r="Y1450" s="18"/>
      <c r="Z1450" s="18"/>
      <c r="AA1450" s="18"/>
      <c r="AB1450" s="18"/>
      <c r="AC1450" s="18"/>
      <c r="AD1450" s="18"/>
      <c r="AE1450" s="18"/>
      <c r="AF1450" s="19"/>
      <c r="AG1450" s="30"/>
    </row>
    <row r="1451" spans="1:33">
      <c r="A1451" s="28"/>
      <c r="B1451" s="17"/>
      <c r="C1451" s="18"/>
      <c r="D1451" s="22" t="s">
        <v>29</v>
      </c>
      <c r="E1451" s="22"/>
      <c r="F1451" s="22"/>
      <c r="G1451" s="22"/>
      <c r="H1451" s="22"/>
      <c r="I1451" s="80" t="s">
        <v>24</v>
      </c>
      <c r="J1451" s="80"/>
      <c r="K1451" s="80"/>
      <c r="L1451" s="80"/>
      <c r="M1451" s="80"/>
      <c r="N1451" s="80"/>
      <c r="O1451" s="80"/>
      <c r="P1451" s="22"/>
      <c r="Q1451" s="22"/>
      <c r="R1451" s="79" t="s">
        <v>23</v>
      </c>
      <c r="S1451" s="79"/>
      <c r="T1451" s="79"/>
      <c r="U1451" s="79"/>
      <c r="V1451" s="79"/>
      <c r="W1451" s="79"/>
      <c r="X1451" s="22"/>
      <c r="Y1451" s="79" t="s">
        <v>25</v>
      </c>
      <c r="Z1451" s="79"/>
      <c r="AA1451" s="79"/>
      <c r="AB1451" s="79"/>
      <c r="AC1451" s="79"/>
      <c r="AD1451" s="79"/>
      <c r="AE1451" s="18"/>
      <c r="AF1451" s="19"/>
      <c r="AG1451" s="30"/>
    </row>
    <row r="1452" spans="1:33" ht="15.75" thickBot="1">
      <c r="A1452" s="28"/>
      <c r="B1452" s="23"/>
      <c r="C1452" s="24"/>
      <c r="D1452" s="24"/>
      <c r="E1452" s="24"/>
      <c r="F1452" s="24"/>
      <c r="G1452" s="24"/>
      <c r="H1452" s="24"/>
      <c r="I1452" s="24"/>
      <c r="J1452" s="24"/>
      <c r="K1452" s="24"/>
      <c r="L1452" s="24"/>
      <c r="M1452" s="24"/>
      <c r="N1452" s="24"/>
      <c r="O1452" s="24"/>
      <c r="P1452" s="24"/>
      <c r="Q1452" s="24"/>
      <c r="R1452" s="24"/>
      <c r="S1452" s="24"/>
      <c r="T1452" s="24"/>
      <c r="U1452" s="24"/>
      <c r="V1452" s="24"/>
      <c r="W1452" s="24"/>
      <c r="X1452" s="24"/>
      <c r="Y1452" s="24"/>
      <c r="Z1452" s="24"/>
      <c r="AA1452" s="24"/>
      <c r="AB1452" s="24"/>
      <c r="AC1452" s="24"/>
      <c r="AD1452" s="24"/>
      <c r="AE1452" s="24"/>
      <c r="AF1452" s="25"/>
      <c r="AG1452" s="30"/>
    </row>
    <row r="1453" spans="1:33" ht="15.75" thickBot="1">
      <c r="A1453" s="84"/>
      <c r="B1453" s="85"/>
      <c r="C1453" s="85"/>
      <c r="D1453" s="85"/>
      <c r="E1453" s="85"/>
      <c r="F1453" s="85"/>
      <c r="G1453" s="85"/>
      <c r="H1453" s="85"/>
      <c r="I1453" s="85"/>
      <c r="J1453" s="85"/>
      <c r="K1453" s="85"/>
      <c r="L1453" s="85"/>
      <c r="M1453" s="85"/>
      <c r="N1453" s="85"/>
      <c r="O1453" s="85"/>
      <c r="P1453" s="85"/>
      <c r="Q1453" s="85"/>
      <c r="R1453" s="85"/>
      <c r="S1453" s="85"/>
      <c r="T1453" s="85"/>
      <c r="U1453" s="85"/>
      <c r="V1453" s="85"/>
      <c r="W1453" s="85"/>
      <c r="X1453" s="85"/>
      <c r="Y1453" s="85"/>
      <c r="Z1453" s="85"/>
      <c r="AA1453" s="85"/>
      <c r="AB1453" s="85"/>
      <c r="AC1453" s="85"/>
      <c r="AD1453" s="85"/>
      <c r="AE1453" s="85"/>
      <c r="AF1453" s="85"/>
      <c r="AG1453" s="86"/>
    </row>
    <row r="1457" spans="1:33" ht="15.75" thickBot="1"/>
    <row r="1458" spans="1:33" ht="15.75" thickBot="1">
      <c r="A1458" s="27"/>
      <c r="B1458" s="26"/>
      <c r="C1458" s="26"/>
      <c r="D1458" s="26"/>
      <c r="E1458" s="26"/>
      <c r="F1458" s="26"/>
      <c r="G1458" s="26"/>
      <c r="H1458" s="26"/>
      <c r="I1458" s="26"/>
      <c r="J1458" s="26"/>
      <c r="K1458" s="26"/>
      <c r="L1458" s="26"/>
      <c r="M1458" s="26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26"/>
      <c r="AB1458" s="26"/>
      <c r="AC1458" s="26"/>
      <c r="AD1458" s="26"/>
      <c r="AE1458" s="26"/>
      <c r="AF1458" s="26"/>
      <c r="AG1458" s="29"/>
    </row>
    <row r="1459" spans="1:33" ht="24">
      <c r="A1459" s="28"/>
      <c r="B1459" s="14"/>
      <c r="C1459" s="15"/>
      <c r="D1459" s="87" t="s">
        <v>0</v>
      </c>
      <c r="E1459" s="87"/>
      <c r="F1459" s="87"/>
      <c r="G1459" s="87"/>
      <c r="H1459" s="87"/>
      <c r="I1459" s="87"/>
      <c r="J1459" s="87"/>
      <c r="K1459" s="87"/>
      <c r="L1459" s="87"/>
      <c r="M1459" s="87"/>
      <c r="N1459" s="87"/>
      <c r="O1459" s="87"/>
      <c r="P1459" s="87"/>
      <c r="Q1459" s="87"/>
      <c r="R1459" s="87"/>
      <c r="S1459" s="87"/>
      <c r="T1459" s="87"/>
      <c r="U1459" s="87"/>
      <c r="V1459" s="87"/>
      <c r="W1459" s="87"/>
      <c r="X1459" s="87"/>
      <c r="Y1459" s="87"/>
      <c r="Z1459" s="87"/>
      <c r="AA1459" s="87"/>
      <c r="AB1459" s="87"/>
      <c r="AC1459" s="87"/>
      <c r="AD1459" s="87"/>
      <c r="AE1459" s="15"/>
      <c r="AF1459" s="16"/>
      <c r="AG1459" s="30"/>
    </row>
    <row r="1460" spans="1:33" ht="22.5">
      <c r="A1460" s="28"/>
      <c r="B1460" s="17"/>
      <c r="C1460" s="18"/>
      <c r="D1460" s="88" t="s">
        <v>28</v>
      </c>
      <c r="E1460" s="88"/>
      <c r="F1460" s="88"/>
      <c r="G1460" s="88"/>
      <c r="H1460" s="88"/>
      <c r="I1460" s="88"/>
      <c r="J1460" s="88"/>
      <c r="K1460" s="88"/>
      <c r="L1460" s="88"/>
      <c r="M1460" s="88"/>
      <c r="N1460" s="88"/>
      <c r="O1460" s="88"/>
      <c r="P1460" s="88"/>
      <c r="Q1460" s="88"/>
      <c r="R1460" s="88"/>
      <c r="S1460" s="88"/>
      <c r="T1460" s="88"/>
      <c r="U1460" s="88"/>
      <c r="V1460" s="88"/>
      <c r="W1460" s="88"/>
      <c r="X1460" s="88"/>
      <c r="Y1460" s="88"/>
      <c r="Z1460" s="88"/>
      <c r="AA1460" s="88"/>
      <c r="AB1460" s="88"/>
      <c r="AC1460" s="88"/>
      <c r="AD1460" s="88"/>
      <c r="AE1460" s="18"/>
      <c r="AF1460" s="19"/>
      <c r="AG1460" s="30"/>
    </row>
    <row r="1461" spans="1:33" ht="15.75">
      <c r="A1461" s="28"/>
      <c r="B1461" s="17"/>
      <c r="C1461" s="18"/>
      <c r="D1461" s="89" t="s">
        <v>186</v>
      </c>
      <c r="E1461" s="89"/>
      <c r="F1461" s="89"/>
      <c r="G1461" s="89"/>
      <c r="H1461" s="89"/>
      <c r="I1461" s="89"/>
      <c r="J1461" s="89"/>
      <c r="K1461" s="89"/>
      <c r="L1461" s="89"/>
      <c r="M1461" s="89"/>
      <c r="N1461" s="89"/>
      <c r="O1461" s="89"/>
      <c r="P1461" s="89"/>
      <c r="Q1461" s="89"/>
      <c r="R1461" s="89"/>
      <c r="S1461" s="89"/>
      <c r="T1461" s="89"/>
      <c r="U1461" s="89"/>
      <c r="V1461" s="89"/>
      <c r="W1461" s="89"/>
      <c r="X1461" s="89"/>
      <c r="Y1461" s="89"/>
      <c r="Z1461" s="89"/>
      <c r="AA1461" s="89"/>
      <c r="AB1461" s="89"/>
      <c r="AC1461" s="89"/>
      <c r="AD1461" s="89"/>
      <c r="AE1461" s="18"/>
      <c r="AF1461" s="19"/>
      <c r="AG1461" s="30"/>
    </row>
    <row r="1462" spans="1:33">
      <c r="A1462" s="28"/>
      <c r="B1462" s="17"/>
      <c r="C1462" s="18"/>
      <c r="D1462" s="76"/>
      <c r="E1462" s="76"/>
      <c r="F1462" s="76"/>
      <c r="G1462" s="76"/>
      <c r="H1462" s="76"/>
      <c r="I1462" s="76"/>
      <c r="J1462" s="76"/>
      <c r="K1462" s="76"/>
      <c r="L1462" s="76"/>
      <c r="M1462" s="76"/>
      <c r="N1462" s="76"/>
      <c r="O1462" s="76"/>
      <c r="P1462" s="76"/>
      <c r="Q1462" s="76"/>
      <c r="R1462" s="76"/>
      <c r="S1462" s="76"/>
      <c r="T1462" s="76"/>
      <c r="U1462" s="76"/>
      <c r="V1462" s="76"/>
      <c r="W1462" s="76"/>
      <c r="X1462" s="76"/>
      <c r="Y1462" s="76"/>
      <c r="Z1462" s="76"/>
      <c r="AA1462" s="76"/>
      <c r="AB1462" s="76"/>
      <c r="AC1462" s="76"/>
      <c r="AD1462" s="76"/>
      <c r="AE1462" s="18"/>
      <c r="AF1462" s="19"/>
      <c r="AG1462" s="30"/>
    </row>
    <row r="1463" spans="1:33" ht="15.75">
      <c r="A1463" s="28"/>
      <c r="B1463" s="17"/>
      <c r="C1463" s="18"/>
      <c r="D1463" s="89" t="s">
        <v>194</v>
      </c>
      <c r="E1463" s="89"/>
      <c r="F1463" s="89"/>
      <c r="G1463" s="89"/>
      <c r="H1463" s="89"/>
      <c r="I1463" s="89"/>
      <c r="J1463" s="89"/>
      <c r="K1463" s="89"/>
      <c r="L1463" s="89"/>
      <c r="M1463" s="89"/>
      <c r="N1463" s="89"/>
      <c r="O1463" s="89"/>
      <c r="P1463" s="89"/>
      <c r="Q1463" s="89"/>
      <c r="R1463" s="89"/>
      <c r="S1463" s="89"/>
      <c r="T1463" s="89"/>
      <c r="U1463" s="89"/>
      <c r="V1463" s="89"/>
      <c r="W1463" s="89"/>
      <c r="X1463" s="89"/>
      <c r="Y1463" s="89"/>
      <c r="Z1463" s="89"/>
      <c r="AA1463" s="89"/>
      <c r="AB1463" s="89"/>
      <c r="AC1463" s="89"/>
      <c r="AD1463" s="89"/>
      <c r="AE1463" s="18"/>
      <c r="AF1463" s="19"/>
      <c r="AG1463" s="30"/>
    </row>
    <row r="1464" spans="1:33">
      <c r="A1464" s="28"/>
      <c r="B1464" s="17"/>
      <c r="C1464" s="18"/>
      <c r="D1464" s="76"/>
      <c r="E1464" s="76"/>
      <c r="F1464" s="76"/>
      <c r="G1464" s="76"/>
      <c r="H1464" s="76"/>
      <c r="I1464" s="76"/>
      <c r="J1464" s="76"/>
      <c r="K1464" s="76"/>
      <c r="L1464" s="76"/>
      <c r="M1464" s="76"/>
      <c r="N1464" s="76"/>
      <c r="O1464" s="76"/>
      <c r="P1464" s="76"/>
      <c r="Q1464" s="76"/>
      <c r="R1464" s="76"/>
      <c r="S1464" s="76"/>
      <c r="T1464" s="76"/>
      <c r="U1464" s="76"/>
      <c r="V1464" s="76"/>
      <c r="W1464" s="76"/>
      <c r="X1464" s="76"/>
      <c r="Y1464" s="76"/>
      <c r="Z1464" s="76"/>
      <c r="AA1464" s="76"/>
      <c r="AB1464" s="76"/>
      <c r="AC1464" s="76"/>
      <c r="AD1464" s="76"/>
      <c r="AE1464" s="18"/>
      <c r="AF1464" s="19"/>
      <c r="AG1464" s="30"/>
    </row>
    <row r="1465" spans="1:33" ht="15.75">
      <c r="A1465" s="28"/>
      <c r="B1465" s="17"/>
      <c r="C1465" s="18"/>
      <c r="D1465" s="89" t="s">
        <v>195</v>
      </c>
      <c r="E1465" s="89"/>
      <c r="F1465" s="89"/>
      <c r="G1465" s="89"/>
      <c r="H1465" s="89"/>
      <c r="I1465" s="89"/>
      <c r="J1465" s="89"/>
      <c r="K1465" s="89"/>
      <c r="L1465" s="89"/>
      <c r="M1465" s="89"/>
      <c r="N1465" s="89"/>
      <c r="O1465" s="89"/>
      <c r="P1465" s="89"/>
      <c r="Q1465" s="89"/>
      <c r="R1465" s="89"/>
      <c r="S1465" s="89"/>
      <c r="T1465" s="89"/>
      <c r="U1465" s="89"/>
      <c r="V1465" s="89"/>
      <c r="W1465" s="89"/>
      <c r="X1465" s="89"/>
      <c r="Y1465" s="89"/>
      <c r="Z1465" s="89"/>
      <c r="AA1465" s="89"/>
      <c r="AB1465" s="89"/>
      <c r="AC1465" s="89"/>
      <c r="AD1465" s="89"/>
      <c r="AE1465" s="18"/>
      <c r="AF1465" s="19"/>
      <c r="AG1465" s="30"/>
    </row>
    <row r="1466" spans="1:33" ht="16.5" thickBot="1">
      <c r="A1466" s="28"/>
      <c r="B1466" s="17"/>
      <c r="C1466" s="18"/>
      <c r="D1466" s="77"/>
      <c r="E1466" s="77"/>
      <c r="F1466" s="77"/>
      <c r="G1466" s="77"/>
      <c r="H1466" s="77"/>
      <c r="I1466" s="77"/>
      <c r="J1466" s="77"/>
      <c r="K1466" s="77"/>
      <c r="L1466" s="77"/>
      <c r="M1466" s="77"/>
      <c r="N1466" s="77"/>
      <c r="O1466" s="77"/>
      <c r="P1466" s="77"/>
      <c r="Q1466" s="77"/>
      <c r="R1466" s="77"/>
      <c r="S1466" s="77"/>
      <c r="T1466" s="77"/>
      <c r="U1466" s="77"/>
      <c r="V1466" s="77"/>
      <c r="W1466" s="77"/>
      <c r="X1466" s="77"/>
      <c r="Y1466" s="77"/>
      <c r="Z1466" s="77"/>
      <c r="AA1466" s="77"/>
      <c r="AB1466" s="77"/>
      <c r="AC1466" s="77"/>
      <c r="AD1466" s="77"/>
      <c r="AE1466" s="18"/>
      <c r="AF1466" s="19"/>
      <c r="AG1466" s="30"/>
    </row>
    <row r="1467" spans="1:33" ht="15.75" thickBot="1">
      <c r="A1467" s="28"/>
      <c r="B1467" s="17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0"/>
      <c r="AE1467" s="11"/>
      <c r="AF1467" s="19"/>
      <c r="AG1467" s="30"/>
    </row>
    <row r="1468" spans="1:33">
      <c r="A1468" s="28"/>
      <c r="B1468" s="17"/>
      <c r="C1468" s="6"/>
      <c r="D1468" s="90" t="s">
        <v>1</v>
      </c>
      <c r="E1468" s="93"/>
      <c r="F1468" s="96" t="s">
        <v>22</v>
      </c>
      <c r="G1468" s="96"/>
      <c r="H1468" s="96"/>
      <c r="I1468" s="96"/>
      <c r="J1468" s="96"/>
      <c r="K1468" s="96"/>
      <c r="L1468" s="96"/>
      <c r="M1468" s="96"/>
      <c r="N1468" s="97"/>
      <c r="O1468" s="96" t="s">
        <v>2</v>
      </c>
      <c r="P1468" s="96"/>
      <c r="Q1468" s="96"/>
      <c r="R1468" s="96"/>
      <c r="S1468" s="96"/>
      <c r="T1468" s="96"/>
      <c r="U1468" s="96"/>
      <c r="V1468" s="96"/>
      <c r="W1468" s="97"/>
      <c r="X1468" s="96" t="s">
        <v>3</v>
      </c>
      <c r="Y1468" s="96"/>
      <c r="Z1468" s="96"/>
      <c r="AA1468" s="96"/>
      <c r="AB1468" s="96"/>
      <c r="AC1468" s="96"/>
      <c r="AD1468" s="100"/>
      <c r="AE1468" s="5"/>
      <c r="AF1468" s="19"/>
      <c r="AG1468" s="30"/>
    </row>
    <row r="1469" spans="1:33">
      <c r="A1469" s="28"/>
      <c r="B1469" s="17"/>
      <c r="C1469" s="6"/>
      <c r="D1469" s="91"/>
      <c r="E1469" s="94"/>
      <c r="F1469" s="101" t="s">
        <v>4</v>
      </c>
      <c r="G1469" s="101"/>
      <c r="H1469" s="101" t="s">
        <v>5</v>
      </c>
      <c r="I1469" s="101"/>
      <c r="J1469" s="101" t="s">
        <v>32</v>
      </c>
      <c r="K1469" s="101"/>
      <c r="L1469" s="101" t="s">
        <v>7</v>
      </c>
      <c r="M1469" s="101"/>
      <c r="N1469" s="98"/>
      <c r="O1469" s="101" t="s">
        <v>8</v>
      </c>
      <c r="P1469" s="101"/>
      <c r="Q1469" s="101" t="s">
        <v>9</v>
      </c>
      <c r="R1469" s="101"/>
      <c r="S1469" s="101" t="s">
        <v>10</v>
      </c>
      <c r="T1469" s="101"/>
      <c r="U1469" s="101" t="s">
        <v>7</v>
      </c>
      <c r="V1469" s="101"/>
      <c r="W1469" s="98"/>
      <c r="X1469" s="101" t="s">
        <v>11</v>
      </c>
      <c r="Y1469" s="101"/>
      <c r="Z1469" s="101" t="s">
        <v>6</v>
      </c>
      <c r="AA1469" s="101"/>
      <c r="AB1469" s="101" t="s">
        <v>12</v>
      </c>
      <c r="AC1469" s="101"/>
      <c r="AD1469" s="102" t="s">
        <v>21</v>
      </c>
      <c r="AE1469" s="5"/>
      <c r="AF1469" s="19"/>
      <c r="AG1469" s="30"/>
    </row>
    <row r="1470" spans="1:33">
      <c r="A1470" s="28"/>
      <c r="B1470" s="17"/>
      <c r="C1470" s="6"/>
      <c r="D1470" s="92"/>
      <c r="E1470" s="94"/>
      <c r="F1470" s="2">
        <v>0.1</v>
      </c>
      <c r="G1470" s="78" t="s">
        <v>13</v>
      </c>
      <c r="H1470" s="2">
        <v>0.1</v>
      </c>
      <c r="I1470" s="78" t="s">
        <v>13</v>
      </c>
      <c r="J1470" s="2">
        <v>0.3</v>
      </c>
      <c r="K1470" s="78" t="s">
        <v>13</v>
      </c>
      <c r="L1470" s="2">
        <v>0.5</v>
      </c>
      <c r="M1470" s="78" t="s">
        <v>13</v>
      </c>
      <c r="N1470" s="98"/>
      <c r="O1470" s="2">
        <v>0.1</v>
      </c>
      <c r="P1470" s="78" t="s">
        <v>13</v>
      </c>
      <c r="Q1470" s="2">
        <v>0.1</v>
      </c>
      <c r="R1470" s="78" t="s">
        <v>13</v>
      </c>
      <c r="S1470" s="2">
        <v>0.3</v>
      </c>
      <c r="T1470" s="78" t="s">
        <v>13</v>
      </c>
      <c r="U1470" s="2">
        <v>0.5</v>
      </c>
      <c r="V1470" s="78" t="s">
        <v>13</v>
      </c>
      <c r="W1470" s="98"/>
      <c r="X1470" s="2">
        <v>0.4</v>
      </c>
      <c r="Y1470" s="78" t="s">
        <v>13</v>
      </c>
      <c r="Z1470" s="2">
        <v>0.6</v>
      </c>
      <c r="AA1470" s="78" t="s">
        <v>13</v>
      </c>
      <c r="AB1470" s="2">
        <v>1</v>
      </c>
      <c r="AC1470" s="78" t="s">
        <v>13</v>
      </c>
      <c r="AD1470" s="103"/>
      <c r="AE1470" s="5"/>
      <c r="AF1470" s="19"/>
      <c r="AG1470" s="30"/>
    </row>
    <row r="1471" spans="1:33">
      <c r="A1471" s="28"/>
      <c r="B1471" s="17"/>
      <c r="C1471" s="6"/>
      <c r="D1471" s="35" t="s">
        <v>14</v>
      </c>
      <c r="E1471" s="94"/>
      <c r="F1471" s="78">
        <v>9.1</v>
      </c>
      <c r="G1471" s="78" t="s">
        <v>35</v>
      </c>
      <c r="H1471" s="78">
        <v>10</v>
      </c>
      <c r="I1471" s="78" t="s">
        <v>35</v>
      </c>
      <c r="J1471" s="78">
        <v>29.4</v>
      </c>
      <c r="K1471" s="78" t="s">
        <v>35</v>
      </c>
      <c r="L1471" s="122">
        <f>SUM(F1471:H1471:J1471)</f>
        <v>48.5</v>
      </c>
      <c r="M1471" s="78" t="s">
        <v>35</v>
      </c>
      <c r="N1471" s="98"/>
      <c r="O1471" s="78">
        <v>10</v>
      </c>
      <c r="P1471" s="78" t="s">
        <v>35</v>
      </c>
      <c r="Q1471" s="78">
        <v>10</v>
      </c>
      <c r="R1471" s="78" t="s">
        <v>35</v>
      </c>
      <c r="S1471" s="123">
        <v>28.8</v>
      </c>
      <c r="T1471" s="78" t="str">
        <f>IF(S1471&gt;=27.3,"A1",IF(S1471&gt;=24.3,"A2", IF(S1471&gt;=21.3,"B1",IF(S1471&gt;=18.3,"B2", IF(S1471&gt;=15.3,"C1",IF(S1471&gt;=12.3,"C2",IF(S1471&gt;=9.9,"D",IF(S1471&gt;=6.3,"E1",IF(S1471&gt;=6.2,"E2")))))))))</f>
        <v>A1</v>
      </c>
      <c r="U1471" s="78">
        <f>O1471+Q1471+S1471</f>
        <v>48.8</v>
      </c>
      <c r="V1471" s="78" t="str">
        <f>IF(U1471&gt;=45.5,"A1",IF(U1471&gt;=40.5,"A2", IF(U1471&gt;=35.5,"B1",IF(U1471&gt;=30.5,"B2", IF(U1471&gt;=25.5,"C1",IF(U1471&gt;=20.5,"C2",IF(U1471&gt;=16.5,"D",IF(U1471&gt;=10.5,"E1",IF(U1471&gt;=10.4,"E2")))))))))</f>
        <v>A1</v>
      </c>
      <c r="W1471" s="98"/>
      <c r="X1471" s="78">
        <f t="shared" ref="X1471:X1478" si="386">SUM(F1471,H1471,O1471,Q1471)</f>
        <v>39.1</v>
      </c>
      <c r="Y1471" s="78" t="str">
        <f>IF(X1471&gt;=36.4,"A1",IF(X1471&gt;=32.4,"A2", IF(X1471&gt;=28.4,"B1",IF(X1471&gt;=24.4,"B2", IF(X1471&gt;=20.4,"C1",IF(X1471&gt;=16.4,"C2",IF(X1471&gt;=13.2,"D",IF(X1471&gt;=8.4,"E1",IF(X1471&gt;=8.3,"E2")))))))))</f>
        <v>A1</v>
      </c>
      <c r="Z1471" s="78">
        <f>J1471+S1471</f>
        <v>58.2</v>
      </c>
      <c r="AA1471" s="78" t="str">
        <f>IF(Z1471&gt;=54.5,"A1",IF(Z1471&gt;=48.5,"A2", IF(Z1471&gt;=42.5,"B1",IF(Z1471&gt;=36.5,"B2", IF(Z1471&gt;=30.5,"C1",IF(Z1471&gt;=24.5,"C2",IF(Z1471&gt;=19.8,"D",IF(Z1471&gt;=12.6,"E1",IF(Z1471&gt;=12.5,"E2")))))))))</f>
        <v>A1</v>
      </c>
      <c r="AB1471" s="57">
        <f>L1471+U1471</f>
        <v>97.3</v>
      </c>
      <c r="AC1471" s="78" t="str">
        <f>IF(AB1471&gt;=91,"A1",IF(AB1471&gt;=81,"A2", IF(AB1471&gt;=71,"B1",IF(AB1471&gt;=61,"B2", IF(AB1471&gt;=51,"C1",IF(AB1471&gt;=41,"C2",IF(AB1471&gt;=33,"D",IF(AB1471&gt;=21,"E1",IF(AB1471&gt;=20,"E2")))))))))</f>
        <v>A1</v>
      </c>
      <c r="AD1471" s="124">
        <v>10</v>
      </c>
      <c r="AE1471" s="5"/>
      <c r="AF1471" s="19"/>
      <c r="AG1471" s="30"/>
    </row>
    <row r="1472" spans="1:33">
      <c r="A1472" s="28"/>
      <c r="B1472" s="17"/>
      <c r="C1472" s="6"/>
      <c r="D1472" s="35" t="s">
        <v>15</v>
      </c>
      <c r="E1472" s="94"/>
      <c r="F1472" s="78">
        <v>9.1999999999999993</v>
      </c>
      <c r="G1472" s="78" t="s">
        <v>35</v>
      </c>
      <c r="H1472" s="78">
        <v>9.9</v>
      </c>
      <c r="I1472" s="78" t="s">
        <v>35</v>
      </c>
      <c r="J1472" s="78">
        <v>29.1</v>
      </c>
      <c r="K1472" s="78" t="s">
        <v>35</v>
      </c>
      <c r="L1472" s="122">
        <f>SUM(F1472:H1472:J1472)</f>
        <v>48.2</v>
      </c>
      <c r="M1472" s="78" t="s">
        <v>35</v>
      </c>
      <c r="N1472" s="98"/>
      <c r="O1472" s="78">
        <v>10</v>
      </c>
      <c r="P1472" s="78" t="s">
        <v>35</v>
      </c>
      <c r="Q1472" s="78">
        <v>9.6</v>
      </c>
      <c r="R1472" s="78" t="s">
        <v>35</v>
      </c>
      <c r="S1472" s="123">
        <v>29.4</v>
      </c>
      <c r="T1472" s="78" t="str">
        <f t="shared" ref="T1472:T1478" si="387">IF(S1472&gt;=27.3,"A1",IF(S1472&gt;=24.3,"A2", IF(S1472&gt;=21.3,"B1",IF(S1472&gt;=18.3,"B2", IF(S1472&gt;=15.3,"C1",IF(S1472&gt;=12.3,"C2",IF(S1472&gt;=9.9,"D",IF(S1472&gt;=6.3,"E1",IF(S1472&gt;=6.2,"E2")))))))))</f>
        <v>A1</v>
      </c>
      <c r="U1472" s="78">
        <f t="shared" ref="U1472:U1478" si="388">O1472+Q1472+S1472</f>
        <v>49</v>
      </c>
      <c r="V1472" s="78" t="str">
        <f t="shared" ref="V1472:V1478" si="389">IF(U1472&gt;=45.5,"A1",IF(U1472&gt;=40.5,"A2", IF(U1472&gt;=35.5,"B1",IF(U1472&gt;=30.5,"B2", IF(U1472&gt;=25.5,"C1",IF(U1472&gt;=20.5,"C2",IF(U1472&gt;=16.5,"D",IF(U1472&gt;=10.5,"E1",IF(U1472&gt;=10.4,"E2")))))))))</f>
        <v>A1</v>
      </c>
      <c r="W1472" s="98"/>
      <c r="X1472" s="78">
        <f t="shared" si="386"/>
        <v>38.700000000000003</v>
      </c>
      <c r="Y1472" s="78" t="str">
        <f t="shared" ref="Y1472:Y1478" si="390">IF(X1472&gt;=36.4,"A1",IF(X1472&gt;=32.4,"A2", IF(X1472&gt;=28.4,"B1",IF(X1472&gt;=24.4,"B2", IF(X1472&gt;=20.4,"C1",IF(X1472&gt;=16.4,"C2",IF(X1472&gt;=13.2,"D",IF(X1472&gt;=8.4,"E1",IF(X1472&gt;=8.3,"E2")))))))))</f>
        <v>A1</v>
      </c>
      <c r="Z1472" s="78">
        <f t="shared" ref="Z1472:Z1478" si="391">J1472+S1472</f>
        <v>58.5</v>
      </c>
      <c r="AA1472" s="78" t="str">
        <f t="shared" ref="AA1472:AA1478" si="392">IF(Z1472&gt;=54.5,"A1",IF(Z1472&gt;=48.5,"A2", IF(Z1472&gt;=42.5,"B1",IF(Z1472&gt;=36.5,"B2", IF(Z1472&gt;=30.5,"C1",IF(Z1472&gt;=24.5,"C2",IF(Z1472&gt;=19.8,"D",IF(Z1472&gt;=12.6,"E1",IF(Z1472&gt;=12.5,"E2")))))))))</f>
        <v>A1</v>
      </c>
      <c r="AB1472" s="57">
        <f t="shared" ref="AB1472:AB1478" si="393">L1472+U1472</f>
        <v>97.2</v>
      </c>
      <c r="AC1472" s="78" t="str">
        <f t="shared" ref="AC1472:AC1478" si="394">IF(AB1472&gt;=91,"A1",IF(AB1472&gt;=81,"A2", IF(AB1472&gt;=71,"B1",IF(AB1472&gt;=61,"B2", IF(AB1472&gt;=51,"C1",IF(AB1472&gt;=41,"C2",IF(AB1472&gt;=33,"D",IF(AB1472&gt;=21,"E1",IF(AB1472&gt;=20,"E2")))))))))</f>
        <v>A1</v>
      </c>
      <c r="AD1472" s="124">
        <v>10</v>
      </c>
      <c r="AE1472" s="5"/>
      <c r="AF1472" s="19"/>
      <c r="AG1472" s="30"/>
    </row>
    <row r="1473" spans="1:33">
      <c r="A1473" s="28"/>
      <c r="B1473" s="17"/>
      <c r="C1473" s="6"/>
      <c r="D1473" s="35" t="s">
        <v>16</v>
      </c>
      <c r="E1473" s="94"/>
      <c r="F1473" s="78">
        <v>9.8000000000000007</v>
      </c>
      <c r="G1473" s="78" t="s">
        <v>35</v>
      </c>
      <c r="H1473" s="78">
        <v>9.8000000000000007</v>
      </c>
      <c r="I1473" s="78" t="s">
        <v>35</v>
      </c>
      <c r="J1473" s="78">
        <v>28.8</v>
      </c>
      <c r="K1473" s="78" t="s">
        <v>35</v>
      </c>
      <c r="L1473" s="122">
        <f>SUM(F1473:H1473:J1473)</f>
        <v>48.400000000000006</v>
      </c>
      <c r="M1473" s="78" t="s">
        <v>35</v>
      </c>
      <c r="N1473" s="98"/>
      <c r="O1473" s="78">
        <v>10</v>
      </c>
      <c r="P1473" s="78" t="s">
        <v>35</v>
      </c>
      <c r="Q1473" s="78">
        <v>10</v>
      </c>
      <c r="R1473" s="78" t="s">
        <v>35</v>
      </c>
      <c r="S1473" s="123">
        <v>30</v>
      </c>
      <c r="T1473" s="78" t="str">
        <f t="shared" si="387"/>
        <v>A1</v>
      </c>
      <c r="U1473" s="78">
        <f t="shared" si="388"/>
        <v>50</v>
      </c>
      <c r="V1473" s="78" t="str">
        <f t="shared" si="389"/>
        <v>A1</v>
      </c>
      <c r="W1473" s="98"/>
      <c r="X1473" s="78">
        <f t="shared" si="386"/>
        <v>39.6</v>
      </c>
      <c r="Y1473" s="78" t="str">
        <f t="shared" si="390"/>
        <v>A1</v>
      </c>
      <c r="Z1473" s="78">
        <f t="shared" si="391"/>
        <v>58.8</v>
      </c>
      <c r="AA1473" s="78" t="str">
        <f t="shared" si="392"/>
        <v>A1</v>
      </c>
      <c r="AB1473" s="57">
        <f t="shared" si="393"/>
        <v>98.4</v>
      </c>
      <c r="AC1473" s="78" t="str">
        <f t="shared" si="394"/>
        <v>A1</v>
      </c>
      <c r="AD1473" s="124">
        <v>10</v>
      </c>
      <c r="AE1473" s="5"/>
      <c r="AF1473" s="19"/>
      <c r="AG1473" s="30"/>
    </row>
    <row r="1474" spans="1:33">
      <c r="A1474" s="28"/>
      <c r="B1474" s="17"/>
      <c r="C1474" s="6"/>
      <c r="D1474" s="35" t="s">
        <v>45</v>
      </c>
      <c r="E1474" s="94"/>
      <c r="F1474" s="78">
        <v>10</v>
      </c>
      <c r="G1474" s="78" t="s">
        <v>35</v>
      </c>
      <c r="H1474" s="78">
        <v>9.8000000000000007</v>
      </c>
      <c r="I1474" s="78" t="s">
        <v>35</v>
      </c>
      <c r="J1474" s="78">
        <v>26.4</v>
      </c>
      <c r="K1474" s="78" t="s">
        <v>36</v>
      </c>
      <c r="L1474" s="122">
        <f>SUM(F1474:H1474:J1474)</f>
        <v>46.2</v>
      </c>
      <c r="M1474" s="78" t="s">
        <v>35</v>
      </c>
      <c r="N1474" s="98"/>
      <c r="O1474" s="78">
        <v>10</v>
      </c>
      <c r="P1474" s="78" t="s">
        <v>35</v>
      </c>
      <c r="Q1474" s="78">
        <v>10</v>
      </c>
      <c r="R1474" s="78" t="s">
        <v>35</v>
      </c>
      <c r="S1474" s="123">
        <v>29.7</v>
      </c>
      <c r="T1474" s="78" t="str">
        <f t="shared" si="387"/>
        <v>A1</v>
      </c>
      <c r="U1474" s="78">
        <f t="shared" si="388"/>
        <v>49.7</v>
      </c>
      <c r="V1474" s="78" t="str">
        <f t="shared" si="389"/>
        <v>A1</v>
      </c>
      <c r="W1474" s="98"/>
      <c r="X1474" s="78">
        <f t="shared" si="386"/>
        <v>39.799999999999997</v>
      </c>
      <c r="Y1474" s="78" t="str">
        <f t="shared" si="390"/>
        <v>A1</v>
      </c>
      <c r="Z1474" s="78">
        <f t="shared" si="391"/>
        <v>56.099999999999994</v>
      </c>
      <c r="AA1474" s="78" t="str">
        <f t="shared" si="392"/>
        <v>A1</v>
      </c>
      <c r="AB1474" s="57">
        <f t="shared" si="393"/>
        <v>95.9</v>
      </c>
      <c r="AC1474" s="78" t="str">
        <f t="shared" si="394"/>
        <v>A1</v>
      </c>
      <c r="AD1474" s="124">
        <v>10</v>
      </c>
      <c r="AE1474" s="5"/>
      <c r="AF1474" s="19"/>
      <c r="AG1474" s="30"/>
    </row>
    <row r="1475" spans="1:33">
      <c r="A1475" s="28"/>
      <c r="B1475" s="17"/>
      <c r="C1475" s="6"/>
      <c r="D1475" s="35" t="s">
        <v>33</v>
      </c>
      <c r="E1475" s="94"/>
      <c r="F1475" s="78"/>
      <c r="G1475" s="78"/>
      <c r="H1475" s="78"/>
      <c r="I1475" s="78"/>
      <c r="J1475" s="78">
        <v>29.4</v>
      </c>
      <c r="K1475" s="78" t="s">
        <v>35</v>
      </c>
      <c r="L1475" s="122">
        <f>SUM(F1475:H1475:J1475)</f>
        <v>29.4</v>
      </c>
      <c r="M1475" s="78"/>
      <c r="N1475" s="98"/>
      <c r="O1475" s="78"/>
      <c r="P1475" s="78"/>
      <c r="Q1475" s="78"/>
      <c r="R1475" s="78"/>
      <c r="S1475" s="123">
        <v>29.4</v>
      </c>
      <c r="T1475" s="78" t="str">
        <f t="shared" si="387"/>
        <v>A1</v>
      </c>
      <c r="U1475" s="78">
        <f t="shared" si="388"/>
        <v>29.4</v>
      </c>
      <c r="V1475" s="78" t="str">
        <f t="shared" si="389"/>
        <v>C1</v>
      </c>
      <c r="W1475" s="98"/>
      <c r="X1475" s="78">
        <f t="shared" si="386"/>
        <v>0</v>
      </c>
      <c r="Y1475" s="78" t="b">
        <f t="shared" si="390"/>
        <v>0</v>
      </c>
      <c r="Z1475" s="78">
        <f t="shared" si="391"/>
        <v>58.8</v>
      </c>
      <c r="AA1475" s="78" t="str">
        <f t="shared" si="392"/>
        <v>A1</v>
      </c>
      <c r="AB1475" s="57">
        <f t="shared" si="393"/>
        <v>58.8</v>
      </c>
      <c r="AC1475" s="78" t="str">
        <f t="shared" si="394"/>
        <v>C1</v>
      </c>
      <c r="AD1475" s="124"/>
      <c r="AE1475" s="5"/>
      <c r="AF1475" s="19"/>
      <c r="AG1475" s="30"/>
    </row>
    <row r="1476" spans="1:33">
      <c r="A1476" s="28"/>
      <c r="B1476" s="17"/>
      <c r="C1476" s="6"/>
      <c r="D1476" s="35" t="s">
        <v>18</v>
      </c>
      <c r="E1476" s="94"/>
      <c r="F1476" s="78">
        <v>9.6</v>
      </c>
      <c r="G1476" s="78" t="s">
        <v>35</v>
      </c>
      <c r="H1476" s="78">
        <v>9.8000000000000007</v>
      </c>
      <c r="I1476" s="78" t="s">
        <v>35</v>
      </c>
      <c r="J1476" s="78">
        <v>29.4</v>
      </c>
      <c r="K1476" s="78" t="s">
        <v>35</v>
      </c>
      <c r="L1476" s="122">
        <f>SUM(F1476:H1476:J1476)</f>
        <v>48.8</v>
      </c>
      <c r="M1476" s="78" t="s">
        <v>35</v>
      </c>
      <c r="N1476" s="98"/>
      <c r="O1476" s="123">
        <v>10</v>
      </c>
      <c r="P1476" s="123" t="s">
        <v>35</v>
      </c>
      <c r="Q1476" s="123">
        <v>10</v>
      </c>
      <c r="R1476" s="123" t="s">
        <v>35</v>
      </c>
      <c r="S1476" s="123">
        <v>28.5</v>
      </c>
      <c r="T1476" s="78" t="str">
        <f t="shared" si="387"/>
        <v>A1</v>
      </c>
      <c r="U1476" s="78">
        <f t="shared" si="388"/>
        <v>48.5</v>
      </c>
      <c r="V1476" s="78" t="str">
        <f t="shared" si="389"/>
        <v>A1</v>
      </c>
      <c r="W1476" s="98"/>
      <c r="X1476" s="78">
        <f t="shared" si="386"/>
        <v>39.4</v>
      </c>
      <c r="Y1476" s="78" t="str">
        <f t="shared" si="390"/>
        <v>A1</v>
      </c>
      <c r="Z1476" s="78">
        <f t="shared" si="391"/>
        <v>57.9</v>
      </c>
      <c r="AA1476" s="78" t="str">
        <f t="shared" si="392"/>
        <v>A1</v>
      </c>
      <c r="AB1476" s="57">
        <f t="shared" si="393"/>
        <v>97.3</v>
      </c>
      <c r="AC1476" s="78" t="str">
        <f t="shared" si="394"/>
        <v>A1</v>
      </c>
      <c r="AD1476" s="124">
        <v>10</v>
      </c>
      <c r="AE1476" s="5"/>
      <c r="AF1476" s="19"/>
      <c r="AG1476" s="30"/>
    </row>
    <row r="1477" spans="1:33">
      <c r="A1477" s="28"/>
      <c r="B1477" s="17"/>
      <c r="C1477" s="6"/>
      <c r="D1477" s="35" t="s">
        <v>19</v>
      </c>
      <c r="E1477" s="94"/>
      <c r="F1477" s="78"/>
      <c r="G1477" s="78"/>
      <c r="H1477" s="78"/>
      <c r="I1477" s="78"/>
      <c r="J1477" s="78">
        <v>29.4</v>
      </c>
      <c r="K1477" s="78" t="s">
        <v>35</v>
      </c>
      <c r="L1477" s="122">
        <f>SUM(F1477:H1477:J1477)</f>
        <v>29.4</v>
      </c>
      <c r="M1477" s="78"/>
      <c r="N1477" s="98"/>
      <c r="O1477" s="1"/>
      <c r="P1477" s="1"/>
      <c r="Q1477" s="1"/>
      <c r="R1477" s="1"/>
      <c r="S1477" s="123">
        <v>28.8</v>
      </c>
      <c r="T1477" s="78" t="str">
        <f t="shared" si="387"/>
        <v>A1</v>
      </c>
      <c r="U1477" s="78">
        <f t="shared" si="388"/>
        <v>28.8</v>
      </c>
      <c r="V1477" s="78" t="str">
        <f t="shared" si="389"/>
        <v>C1</v>
      </c>
      <c r="W1477" s="98"/>
      <c r="X1477" s="78">
        <f t="shared" si="386"/>
        <v>0</v>
      </c>
      <c r="Y1477" s="78" t="b">
        <f t="shared" si="390"/>
        <v>0</v>
      </c>
      <c r="Z1477" s="78">
        <f t="shared" si="391"/>
        <v>58.2</v>
      </c>
      <c r="AA1477" s="78" t="str">
        <f t="shared" si="392"/>
        <v>A1</v>
      </c>
      <c r="AB1477" s="57">
        <f t="shared" si="393"/>
        <v>58.2</v>
      </c>
      <c r="AC1477" s="78" t="str">
        <f t="shared" si="394"/>
        <v>C1</v>
      </c>
      <c r="AD1477" s="124"/>
      <c r="AE1477" s="5"/>
      <c r="AF1477" s="19"/>
      <c r="AG1477" s="30"/>
    </row>
    <row r="1478" spans="1:33">
      <c r="A1478" s="28"/>
      <c r="B1478" s="17"/>
      <c r="C1478" s="6"/>
      <c r="D1478" s="35" t="s">
        <v>117</v>
      </c>
      <c r="E1478" s="94"/>
      <c r="F1478" s="78"/>
      <c r="G1478" s="78"/>
      <c r="H1478" s="78"/>
      <c r="I1478" s="78"/>
      <c r="J1478" s="78">
        <v>28.8</v>
      </c>
      <c r="K1478" s="78" t="s">
        <v>35</v>
      </c>
      <c r="L1478" s="122">
        <f>SUM(F1478:H1478:J1478)</f>
        <v>28.8</v>
      </c>
      <c r="M1478" s="78"/>
      <c r="N1478" s="98"/>
      <c r="O1478" s="1"/>
      <c r="P1478" s="1"/>
      <c r="Q1478" s="1"/>
      <c r="R1478" s="1"/>
      <c r="S1478" s="123">
        <v>30</v>
      </c>
      <c r="T1478" s="78" t="str">
        <f t="shared" si="387"/>
        <v>A1</v>
      </c>
      <c r="U1478" s="78">
        <f t="shared" si="388"/>
        <v>30</v>
      </c>
      <c r="V1478" s="78" t="str">
        <f t="shared" si="389"/>
        <v>C1</v>
      </c>
      <c r="W1478" s="98"/>
      <c r="X1478" s="78">
        <f t="shared" si="386"/>
        <v>0</v>
      </c>
      <c r="Y1478" s="78" t="b">
        <f t="shared" si="390"/>
        <v>0</v>
      </c>
      <c r="Z1478" s="78">
        <f t="shared" si="391"/>
        <v>58.8</v>
      </c>
      <c r="AA1478" s="78" t="str">
        <f t="shared" si="392"/>
        <v>A1</v>
      </c>
      <c r="AB1478" s="57">
        <f t="shared" si="393"/>
        <v>58.8</v>
      </c>
      <c r="AC1478" s="78" t="str">
        <f t="shared" si="394"/>
        <v>C1</v>
      </c>
      <c r="AD1478" s="124"/>
      <c r="AE1478" s="5"/>
      <c r="AF1478" s="19"/>
      <c r="AG1478" s="30"/>
    </row>
    <row r="1479" spans="1:33">
      <c r="A1479" s="28"/>
      <c r="B1479" s="17"/>
      <c r="C1479" s="6"/>
      <c r="D1479" s="35"/>
      <c r="E1479" s="94"/>
      <c r="F1479" s="78"/>
      <c r="G1479" s="78"/>
      <c r="H1479" s="78"/>
      <c r="I1479" s="78"/>
      <c r="J1479" s="78"/>
      <c r="K1479" s="78"/>
      <c r="L1479" s="78"/>
      <c r="M1479" s="78"/>
      <c r="N1479" s="98"/>
      <c r="O1479" s="1"/>
      <c r="P1479" s="1"/>
      <c r="Q1479" s="1"/>
      <c r="R1479" s="1"/>
      <c r="S1479" s="123"/>
      <c r="T1479" s="1"/>
      <c r="U1479" s="1"/>
      <c r="V1479" s="1"/>
      <c r="W1479" s="98"/>
      <c r="X1479" s="1"/>
      <c r="Y1479" s="1"/>
      <c r="Z1479" s="1"/>
      <c r="AA1479" s="1"/>
      <c r="AB1479" s="1"/>
      <c r="AC1479" s="1"/>
      <c r="AD1479" s="124"/>
      <c r="AE1479" s="5"/>
      <c r="AF1479" s="19"/>
      <c r="AG1479" s="30"/>
    </row>
    <row r="1480" spans="1:33">
      <c r="A1480" s="28"/>
      <c r="B1480" s="17"/>
      <c r="C1480" s="6"/>
      <c r="D1480" s="104" t="s">
        <v>20</v>
      </c>
      <c r="E1480" s="94"/>
      <c r="F1480" s="110"/>
      <c r="G1480" s="110"/>
      <c r="H1480" s="110"/>
      <c r="I1480" s="110"/>
      <c r="J1480" s="110"/>
      <c r="K1480" s="110"/>
      <c r="L1480" s="110"/>
      <c r="M1480" s="110"/>
      <c r="N1480" s="98"/>
      <c r="O1480" s="110"/>
      <c r="P1480" s="110"/>
      <c r="Q1480" s="110"/>
      <c r="R1480" s="110"/>
      <c r="S1480" s="110"/>
      <c r="T1480" s="110"/>
      <c r="U1480" s="110"/>
      <c r="V1480" s="110"/>
      <c r="W1480" s="98"/>
      <c r="X1480" s="110"/>
      <c r="Y1480" s="110"/>
      <c r="Z1480" s="110"/>
      <c r="AA1480" s="110"/>
      <c r="AB1480" s="110"/>
      <c r="AC1480" s="110"/>
      <c r="AD1480" s="116"/>
      <c r="AE1480" s="5"/>
      <c r="AF1480" s="19"/>
      <c r="AG1480" s="30"/>
    </row>
    <row r="1481" spans="1:33" ht="15.75" thickBot="1">
      <c r="A1481" s="28"/>
      <c r="B1481" s="17"/>
      <c r="C1481" s="6"/>
      <c r="D1481" s="105"/>
      <c r="E1481" s="95"/>
      <c r="F1481" s="111"/>
      <c r="G1481" s="111"/>
      <c r="H1481" s="111"/>
      <c r="I1481" s="111"/>
      <c r="J1481" s="111"/>
      <c r="K1481" s="111"/>
      <c r="L1481" s="111"/>
      <c r="M1481" s="111"/>
      <c r="N1481" s="99"/>
      <c r="O1481" s="111"/>
      <c r="P1481" s="111"/>
      <c r="Q1481" s="111"/>
      <c r="R1481" s="111"/>
      <c r="S1481" s="111"/>
      <c r="T1481" s="111"/>
      <c r="U1481" s="111"/>
      <c r="V1481" s="111"/>
      <c r="W1481" s="99"/>
      <c r="X1481" s="111"/>
      <c r="Y1481" s="111"/>
      <c r="Z1481" s="111"/>
      <c r="AA1481" s="111"/>
      <c r="AB1481" s="111"/>
      <c r="AC1481" s="111"/>
      <c r="AD1481" s="117"/>
      <c r="AE1481" s="5"/>
      <c r="AF1481" s="19"/>
      <c r="AG1481" s="30"/>
    </row>
    <row r="1482" spans="1:33" ht="15.75" thickBot="1">
      <c r="A1482" s="28"/>
      <c r="B1482" s="17"/>
      <c r="C1482" s="7"/>
      <c r="D1482" s="8"/>
      <c r="E1482" s="8"/>
      <c r="F1482" s="8"/>
      <c r="G1482" s="8"/>
      <c r="H1482" s="8"/>
      <c r="I1482" s="8"/>
      <c r="J1482" s="8"/>
      <c r="K1482" s="8"/>
      <c r="L1482" s="8"/>
      <c r="M1482" s="8"/>
      <c r="N1482" s="8"/>
      <c r="O1482" s="8"/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/>
      <c r="AC1482" s="8"/>
      <c r="AD1482" s="8"/>
      <c r="AE1482" s="12"/>
      <c r="AF1482" s="19"/>
      <c r="AG1482" s="30"/>
    </row>
    <row r="1483" spans="1:33">
      <c r="A1483" s="28"/>
      <c r="B1483" s="17"/>
      <c r="C1483" s="18"/>
      <c r="D1483" s="18"/>
      <c r="E1483" s="18"/>
      <c r="F1483" s="18"/>
      <c r="G1483" s="18"/>
      <c r="H1483" s="18"/>
      <c r="I1483" s="18"/>
      <c r="J1483" s="18"/>
      <c r="K1483" s="18"/>
      <c r="L1483" s="18"/>
      <c r="M1483" s="18"/>
      <c r="N1483" s="18"/>
      <c r="O1483" s="18"/>
      <c r="P1483" s="18"/>
      <c r="Q1483" s="18"/>
      <c r="R1483" s="18"/>
      <c r="S1483" s="18"/>
      <c r="T1483" s="18"/>
      <c r="U1483" s="18"/>
      <c r="V1483" s="18"/>
      <c r="W1483" s="18"/>
      <c r="X1483" s="18"/>
      <c r="Y1483" s="18"/>
      <c r="Z1483" s="18"/>
      <c r="AA1483" s="18"/>
      <c r="AB1483" s="18"/>
      <c r="AC1483" s="18"/>
      <c r="AD1483" s="18"/>
      <c r="AE1483" s="18"/>
      <c r="AF1483" s="19"/>
      <c r="AG1483" s="30"/>
    </row>
    <row r="1484" spans="1:33">
      <c r="A1484" s="28"/>
      <c r="B1484" s="17"/>
      <c r="C1484" s="18"/>
      <c r="D1484" s="18"/>
      <c r="E1484" s="18"/>
      <c r="F1484" s="18"/>
      <c r="G1484" s="18"/>
      <c r="H1484" s="18"/>
      <c r="I1484" s="18"/>
      <c r="J1484" s="18"/>
      <c r="K1484" s="18"/>
      <c r="L1484" s="18"/>
      <c r="M1484" s="18"/>
      <c r="N1484" s="18"/>
      <c r="O1484" s="18"/>
      <c r="P1484" s="18"/>
      <c r="Q1484" s="18"/>
      <c r="R1484" s="18"/>
      <c r="S1484" s="18"/>
      <c r="T1484" s="18"/>
      <c r="U1484" s="18"/>
      <c r="V1484" s="18"/>
      <c r="W1484" s="18"/>
      <c r="X1484" s="18"/>
      <c r="Y1484" s="18"/>
      <c r="Z1484" s="18"/>
      <c r="AA1484" s="18"/>
      <c r="AB1484" s="18"/>
      <c r="AC1484" s="18"/>
      <c r="AD1484" s="18"/>
      <c r="AE1484" s="18"/>
      <c r="AF1484" s="19"/>
      <c r="AG1484" s="30"/>
    </row>
    <row r="1485" spans="1:33">
      <c r="A1485" s="28"/>
      <c r="B1485" s="17"/>
      <c r="C1485" s="18"/>
      <c r="D1485" s="18"/>
      <c r="E1485" s="18"/>
      <c r="F1485" s="18"/>
      <c r="G1485" s="18"/>
      <c r="H1485" s="18"/>
      <c r="I1485" s="18"/>
      <c r="J1485" s="18"/>
      <c r="K1485" s="18"/>
      <c r="L1485" s="18"/>
      <c r="M1485" s="18"/>
      <c r="N1485" s="18"/>
      <c r="O1485" s="18"/>
      <c r="P1485" s="18"/>
      <c r="Q1485" s="18"/>
      <c r="R1485" s="79" t="s">
        <v>30</v>
      </c>
      <c r="S1485" s="79"/>
      <c r="T1485" s="79"/>
      <c r="U1485" s="79"/>
      <c r="V1485" s="79"/>
      <c r="W1485" s="18"/>
      <c r="X1485" s="18"/>
      <c r="Y1485" s="18"/>
      <c r="Z1485" s="18"/>
      <c r="AA1485" s="79" t="s">
        <v>31</v>
      </c>
      <c r="AB1485" s="79"/>
      <c r="AC1485" s="79"/>
      <c r="AD1485" s="79"/>
      <c r="AE1485" s="18"/>
      <c r="AF1485" s="19"/>
      <c r="AG1485" s="30"/>
    </row>
    <row r="1486" spans="1:33">
      <c r="A1486" s="28"/>
      <c r="B1486" s="17"/>
      <c r="C1486" s="18"/>
      <c r="D1486" s="82" t="s">
        <v>26</v>
      </c>
      <c r="E1486" s="82"/>
      <c r="F1486" s="82"/>
      <c r="G1486" s="82"/>
      <c r="H1486" s="18"/>
      <c r="I1486" s="82" t="s">
        <v>26</v>
      </c>
      <c r="J1486" s="82"/>
      <c r="K1486" s="82"/>
      <c r="L1486" s="82"/>
      <c r="M1486" s="82"/>
      <c r="N1486" s="18"/>
      <c r="O1486" s="18"/>
      <c r="P1486" s="18"/>
      <c r="Q1486" s="18"/>
      <c r="R1486" s="82" t="s">
        <v>27</v>
      </c>
      <c r="S1486" s="82"/>
      <c r="T1486" s="82"/>
      <c r="U1486" s="82"/>
      <c r="V1486" s="82"/>
      <c r="W1486" s="18"/>
      <c r="X1486" s="18"/>
      <c r="Y1486" s="18"/>
      <c r="Z1486" s="83" t="s">
        <v>27</v>
      </c>
      <c r="AA1486" s="83"/>
      <c r="AB1486" s="83"/>
      <c r="AC1486" s="83"/>
      <c r="AD1486" s="18"/>
      <c r="AE1486" s="18"/>
      <c r="AF1486" s="19"/>
      <c r="AG1486" s="30"/>
    </row>
    <row r="1487" spans="1:33">
      <c r="A1487" s="28"/>
      <c r="B1487" s="17"/>
      <c r="C1487" s="18"/>
      <c r="D1487" s="18"/>
      <c r="E1487" s="18"/>
      <c r="F1487" s="18"/>
      <c r="G1487" s="18"/>
      <c r="H1487" s="18"/>
      <c r="I1487" s="18"/>
      <c r="J1487" s="18"/>
      <c r="K1487" s="18"/>
      <c r="L1487" s="18"/>
      <c r="M1487" s="18"/>
      <c r="N1487" s="18"/>
      <c r="O1487" s="18"/>
      <c r="P1487" s="18"/>
      <c r="Q1487" s="18"/>
      <c r="R1487" s="18"/>
      <c r="S1487" s="18"/>
      <c r="T1487" s="18"/>
      <c r="U1487" s="18"/>
      <c r="V1487" s="18"/>
      <c r="W1487" s="18"/>
      <c r="X1487" s="18"/>
      <c r="Y1487" s="18"/>
      <c r="Z1487" s="18"/>
      <c r="AA1487" s="18"/>
      <c r="AB1487" s="18"/>
      <c r="AC1487" s="18"/>
      <c r="AD1487" s="18"/>
      <c r="AE1487" s="18"/>
      <c r="AF1487" s="19"/>
      <c r="AG1487" s="30"/>
    </row>
    <row r="1488" spans="1:33">
      <c r="A1488" s="28"/>
      <c r="B1488" s="17"/>
      <c r="C1488" s="18"/>
      <c r="D1488" s="22" t="s">
        <v>29</v>
      </c>
      <c r="E1488" s="22"/>
      <c r="F1488" s="22"/>
      <c r="G1488" s="22"/>
      <c r="H1488" s="22"/>
      <c r="I1488" s="80" t="s">
        <v>24</v>
      </c>
      <c r="J1488" s="80"/>
      <c r="K1488" s="80"/>
      <c r="L1488" s="80"/>
      <c r="M1488" s="80"/>
      <c r="N1488" s="80"/>
      <c r="O1488" s="80"/>
      <c r="P1488" s="22"/>
      <c r="Q1488" s="22"/>
      <c r="R1488" s="79" t="s">
        <v>23</v>
      </c>
      <c r="S1488" s="79"/>
      <c r="T1488" s="79"/>
      <c r="U1488" s="79"/>
      <c r="V1488" s="79"/>
      <c r="W1488" s="79"/>
      <c r="X1488" s="22"/>
      <c r="Y1488" s="79" t="s">
        <v>25</v>
      </c>
      <c r="Z1488" s="79"/>
      <c r="AA1488" s="79"/>
      <c r="AB1488" s="79"/>
      <c r="AC1488" s="79"/>
      <c r="AD1488" s="79"/>
      <c r="AE1488" s="18"/>
      <c r="AF1488" s="19"/>
      <c r="AG1488" s="30"/>
    </row>
    <row r="1489" spans="1:33" ht="15.75" thickBot="1">
      <c r="A1489" s="28"/>
      <c r="B1489" s="23"/>
      <c r="C1489" s="24"/>
      <c r="D1489" s="24"/>
      <c r="E1489" s="24"/>
      <c r="F1489" s="24"/>
      <c r="G1489" s="24"/>
      <c r="H1489" s="24"/>
      <c r="I1489" s="24"/>
      <c r="J1489" s="24"/>
      <c r="K1489" s="24"/>
      <c r="L1489" s="24"/>
      <c r="M1489" s="24"/>
      <c r="N1489" s="24"/>
      <c r="O1489" s="24"/>
      <c r="P1489" s="24"/>
      <c r="Q1489" s="24"/>
      <c r="R1489" s="24"/>
      <c r="S1489" s="24"/>
      <c r="T1489" s="24"/>
      <c r="U1489" s="24"/>
      <c r="V1489" s="24"/>
      <c r="W1489" s="24"/>
      <c r="X1489" s="24"/>
      <c r="Y1489" s="24"/>
      <c r="Z1489" s="24"/>
      <c r="AA1489" s="24"/>
      <c r="AB1489" s="24"/>
      <c r="AC1489" s="24"/>
      <c r="AD1489" s="24"/>
      <c r="AE1489" s="24"/>
      <c r="AF1489" s="25"/>
      <c r="AG1489" s="30"/>
    </row>
    <row r="1490" spans="1:33" ht="15.75" thickBot="1">
      <c r="A1490" s="84"/>
      <c r="B1490" s="85"/>
      <c r="C1490" s="85"/>
      <c r="D1490" s="85"/>
      <c r="E1490" s="85"/>
      <c r="F1490" s="85"/>
      <c r="G1490" s="85"/>
      <c r="H1490" s="85"/>
      <c r="I1490" s="85"/>
      <c r="J1490" s="85"/>
      <c r="K1490" s="85"/>
      <c r="L1490" s="85"/>
      <c r="M1490" s="85"/>
      <c r="N1490" s="85"/>
      <c r="O1490" s="85"/>
      <c r="P1490" s="85"/>
      <c r="Q1490" s="85"/>
      <c r="R1490" s="85"/>
      <c r="S1490" s="85"/>
      <c r="T1490" s="85"/>
      <c r="U1490" s="85"/>
      <c r="V1490" s="85"/>
      <c r="W1490" s="85"/>
      <c r="X1490" s="85"/>
      <c r="Y1490" s="85"/>
      <c r="Z1490" s="85"/>
      <c r="AA1490" s="85"/>
      <c r="AB1490" s="85"/>
      <c r="AC1490" s="85"/>
      <c r="AD1490" s="85"/>
      <c r="AE1490" s="85"/>
      <c r="AF1490" s="85"/>
      <c r="AG1490" s="86"/>
    </row>
    <row r="1496" spans="1:33" ht="15.75" thickBot="1"/>
    <row r="1497" spans="1:33" ht="15.75" thickBot="1">
      <c r="A1497" s="27"/>
      <c r="B1497" s="26"/>
      <c r="C1497" s="26"/>
      <c r="D1497" s="26"/>
      <c r="E1497" s="26"/>
      <c r="F1497" s="26"/>
      <c r="G1497" s="26"/>
      <c r="H1497" s="26"/>
      <c r="I1497" s="26"/>
      <c r="J1497" s="26"/>
      <c r="K1497" s="26"/>
      <c r="L1497" s="26"/>
      <c r="M1497" s="26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26"/>
      <c r="AB1497" s="26"/>
      <c r="AC1497" s="26"/>
      <c r="AD1497" s="26"/>
      <c r="AE1497" s="26"/>
      <c r="AF1497" s="26"/>
      <c r="AG1497" s="29"/>
    </row>
    <row r="1498" spans="1:33" ht="24">
      <c r="A1498" s="28"/>
      <c r="B1498" s="14"/>
      <c r="C1498" s="15"/>
      <c r="D1498" s="87" t="s">
        <v>0</v>
      </c>
      <c r="E1498" s="87"/>
      <c r="F1498" s="87"/>
      <c r="G1498" s="87"/>
      <c r="H1498" s="87"/>
      <c r="I1498" s="87"/>
      <c r="J1498" s="87"/>
      <c r="K1498" s="87"/>
      <c r="L1498" s="87"/>
      <c r="M1498" s="87"/>
      <c r="N1498" s="87"/>
      <c r="O1498" s="87"/>
      <c r="P1498" s="87"/>
      <c r="Q1498" s="87"/>
      <c r="R1498" s="87"/>
      <c r="S1498" s="87"/>
      <c r="T1498" s="87"/>
      <c r="U1498" s="87"/>
      <c r="V1498" s="87"/>
      <c r="W1498" s="87"/>
      <c r="X1498" s="87"/>
      <c r="Y1498" s="87"/>
      <c r="Z1498" s="87"/>
      <c r="AA1498" s="87"/>
      <c r="AB1498" s="87"/>
      <c r="AC1498" s="87"/>
      <c r="AD1498" s="87"/>
      <c r="AE1498" s="15"/>
      <c r="AF1498" s="16"/>
      <c r="AG1498" s="30"/>
    </row>
    <row r="1499" spans="1:33" ht="22.5">
      <c r="A1499" s="28"/>
      <c r="B1499" s="17"/>
      <c r="C1499" s="18"/>
      <c r="D1499" s="88" t="s">
        <v>28</v>
      </c>
      <c r="E1499" s="88"/>
      <c r="F1499" s="88"/>
      <c r="G1499" s="88"/>
      <c r="H1499" s="88"/>
      <c r="I1499" s="88"/>
      <c r="J1499" s="88"/>
      <c r="K1499" s="88"/>
      <c r="L1499" s="88"/>
      <c r="M1499" s="88"/>
      <c r="N1499" s="88"/>
      <c r="O1499" s="88"/>
      <c r="P1499" s="88"/>
      <c r="Q1499" s="88"/>
      <c r="R1499" s="88"/>
      <c r="S1499" s="88"/>
      <c r="T1499" s="88"/>
      <c r="U1499" s="88"/>
      <c r="V1499" s="88"/>
      <c r="W1499" s="88"/>
      <c r="X1499" s="88"/>
      <c r="Y1499" s="88"/>
      <c r="Z1499" s="88"/>
      <c r="AA1499" s="88"/>
      <c r="AB1499" s="88"/>
      <c r="AC1499" s="88"/>
      <c r="AD1499" s="88"/>
      <c r="AE1499" s="18"/>
      <c r="AF1499" s="19"/>
      <c r="AG1499" s="30"/>
    </row>
    <row r="1500" spans="1:33" ht="15.75">
      <c r="A1500" s="28"/>
      <c r="B1500" s="17"/>
      <c r="C1500" s="18"/>
      <c r="D1500" s="89" t="s">
        <v>186</v>
      </c>
      <c r="E1500" s="89"/>
      <c r="F1500" s="89"/>
      <c r="G1500" s="89"/>
      <c r="H1500" s="89"/>
      <c r="I1500" s="89"/>
      <c r="J1500" s="89"/>
      <c r="K1500" s="89"/>
      <c r="L1500" s="89"/>
      <c r="M1500" s="89"/>
      <c r="N1500" s="89"/>
      <c r="O1500" s="89"/>
      <c r="P1500" s="89"/>
      <c r="Q1500" s="89"/>
      <c r="R1500" s="89"/>
      <c r="S1500" s="89"/>
      <c r="T1500" s="89"/>
      <c r="U1500" s="89"/>
      <c r="V1500" s="89"/>
      <c r="W1500" s="89"/>
      <c r="X1500" s="89"/>
      <c r="Y1500" s="89"/>
      <c r="Z1500" s="89"/>
      <c r="AA1500" s="89"/>
      <c r="AB1500" s="89"/>
      <c r="AC1500" s="89"/>
      <c r="AD1500" s="89"/>
      <c r="AE1500" s="18"/>
      <c r="AF1500" s="19"/>
      <c r="AG1500" s="30"/>
    </row>
    <row r="1501" spans="1:33">
      <c r="A1501" s="28"/>
      <c r="B1501" s="17"/>
      <c r="C1501" s="18"/>
      <c r="D1501" s="76"/>
      <c r="E1501" s="76"/>
      <c r="F1501" s="76"/>
      <c r="G1501" s="76"/>
      <c r="H1501" s="76"/>
      <c r="I1501" s="76"/>
      <c r="J1501" s="76"/>
      <c r="K1501" s="76"/>
      <c r="L1501" s="76"/>
      <c r="M1501" s="76"/>
      <c r="N1501" s="76"/>
      <c r="O1501" s="76"/>
      <c r="P1501" s="76"/>
      <c r="Q1501" s="76"/>
      <c r="R1501" s="76"/>
      <c r="S1501" s="76"/>
      <c r="T1501" s="76"/>
      <c r="U1501" s="76"/>
      <c r="V1501" s="76"/>
      <c r="W1501" s="76"/>
      <c r="X1501" s="76"/>
      <c r="Y1501" s="76"/>
      <c r="Z1501" s="76"/>
      <c r="AA1501" s="76"/>
      <c r="AB1501" s="76"/>
      <c r="AC1501" s="76"/>
      <c r="AD1501" s="76"/>
      <c r="AE1501" s="18"/>
      <c r="AF1501" s="19"/>
      <c r="AG1501" s="30"/>
    </row>
    <row r="1502" spans="1:33" ht="15.75">
      <c r="A1502" s="28"/>
      <c r="B1502" s="17"/>
      <c r="C1502" s="18"/>
      <c r="D1502" s="89" t="s">
        <v>196</v>
      </c>
      <c r="E1502" s="89"/>
      <c r="F1502" s="89"/>
      <c r="G1502" s="89"/>
      <c r="H1502" s="89"/>
      <c r="I1502" s="89"/>
      <c r="J1502" s="89"/>
      <c r="K1502" s="89"/>
      <c r="L1502" s="89"/>
      <c r="M1502" s="89"/>
      <c r="N1502" s="89"/>
      <c r="O1502" s="89"/>
      <c r="P1502" s="89"/>
      <c r="Q1502" s="89"/>
      <c r="R1502" s="89"/>
      <c r="S1502" s="89"/>
      <c r="T1502" s="89"/>
      <c r="U1502" s="89"/>
      <c r="V1502" s="89"/>
      <c r="W1502" s="89"/>
      <c r="X1502" s="89"/>
      <c r="Y1502" s="89"/>
      <c r="Z1502" s="89"/>
      <c r="AA1502" s="89"/>
      <c r="AB1502" s="89"/>
      <c r="AC1502" s="89"/>
      <c r="AD1502" s="89"/>
      <c r="AE1502" s="18"/>
      <c r="AF1502" s="19"/>
      <c r="AG1502" s="30"/>
    </row>
    <row r="1503" spans="1:33">
      <c r="A1503" s="28"/>
      <c r="B1503" s="17"/>
      <c r="C1503" s="18"/>
      <c r="D1503" s="76"/>
      <c r="E1503" s="76"/>
      <c r="F1503" s="76"/>
      <c r="G1503" s="76"/>
      <c r="H1503" s="76"/>
      <c r="I1503" s="76"/>
      <c r="J1503" s="76"/>
      <c r="K1503" s="76"/>
      <c r="L1503" s="76"/>
      <c r="M1503" s="76"/>
      <c r="N1503" s="76"/>
      <c r="O1503" s="76"/>
      <c r="P1503" s="76"/>
      <c r="Q1503" s="76"/>
      <c r="R1503" s="76"/>
      <c r="S1503" s="76"/>
      <c r="T1503" s="76"/>
      <c r="U1503" s="76"/>
      <c r="V1503" s="76"/>
      <c r="W1503" s="76"/>
      <c r="X1503" s="76"/>
      <c r="Y1503" s="76"/>
      <c r="Z1503" s="76"/>
      <c r="AA1503" s="76"/>
      <c r="AB1503" s="76"/>
      <c r="AC1503" s="76"/>
      <c r="AD1503" s="76"/>
      <c r="AE1503" s="18"/>
      <c r="AF1503" s="19"/>
      <c r="AG1503" s="30"/>
    </row>
    <row r="1504" spans="1:33" ht="15.75">
      <c r="A1504" s="28"/>
      <c r="B1504" s="17"/>
      <c r="C1504" s="18"/>
      <c r="D1504" s="89" t="s">
        <v>197</v>
      </c>
      <c r="E1504" s="89"/>
      <c r="F1504" s="89"/>
      <c r="G1504" s="89"/>
      <c r="H1504" s="89"/>
      <c r="I1504" s="89"/>
      <c r="J1504" s="89"/>
      <c r="K1504" s="89"/>
      <c r="L1504" s="89"/>
      <c r="M1504" s="89"/>
      <c r="N1504" s="89"/>
      <c r="O1504" s="89"/>
      <c r="P1504" s="89"/>
      <c r="Q1504" s="89"/>
      <c r="R1504" s="89"/>
      <c r="S1504" s="89"/>
      <c r="T1504" s="89"/>
      <c r="U1504" s="89"/>
      <c r="V1504" s="89"/>
      <c r="W1504" s="89"/>
      <c r="X1504" s="89"/>
      <c r="Y1504" s="89"/>
      <c r="Z1504" s="89"/>
      <c r="AA1504" s="89"/>
      <c r="AB1504" s="89"/>
      <c r="AC1504" s="89"/>
      <c r="AD1504" s="89"/>
      <c r="AE1504" s="18"/>
      <c r="AF1504" s="19"/>
      <c r="AG1504" s="30"/>
    </row>
    <row r="1505" spans="1:33" ht="16.5" thickBot="1">
      <c r="A1505" s="28"/>
      <c r="B1505" s="17"/>
      <c r="C1505" s="18"/>
      <c r="D1505" s="77"/>
      <c r="E1505" s="77"/>
      <c r="F1505" s="77"/>
      <c r="G1505" s="77"/>
      <c r="H1505" s="77"/>
      <c r="I1505" s="77"/>
      <c r="J1505" s="77"/>
      <c r="K1505" s="77"/>
      <c r="L1505" s="77"/>
      <c r="M1505" s="77"/>
      <c r="N1505" s="77"/>
      <c r="O1505" s="77"/>
      <c r="P1505" s="77"/>
      <c r="Q1505" s="77"/>
      <c r="R1505" s="77"/>
      <c r="S1505" s="77"/>
      <c r="T1505" s="77"/>
      <c r="U1505" s="77"/>
      <c r="V1505" s="77"/>
      <c r="W1505" s="77"/>
      <c r="X1505" s="77"/>
      <c r="Y1505" s="77"/>
      <c r="Z1505" s="77"/>
      <c r="AA1505" s="77"/>
      <c r="AB1505" s="77"/>
      <c r="AC1505" s="77"/>
      <c r="AD1505" s="77"/>
      <c r="AE1505" s="18"/>
      <c r="AF1505" s="19"/>
      <c r="AG1505" s="30"/>
    </row>
    <row r="1506" spans="1:33" ht="15.75" thickBot="1">
      <c r="A1506" s="28"/>
      <c r="B1506" s="17"/>
      <c r="C1506" s="9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0"/>
      <c r="AE1506" s="11"/>
      <c r="AF1506" s="19"/>
      <c r="AG1506" s="30"/>
    </row>
    <row r="1507" spans="1:33">
      <c r="A1507" s="28"/>
      <c r="B1507" s="17"/>
      <c r="C1507" s="6"/>
      <c r="D1507" s="90" t="s">
        <v>1</v>
      </c>
      <c r="E1507" s="93"/>
      <c r="F1507" s="96" t="s">
        <v>22</v>
      </c>
      <c r="G1507" s="96"/>
      <c r="H1507" s="96"/>
      <c r="I1507" s="96"/>
      <c r="J1507" s="96"/>
      <c r="K1507" s="96"/>
      <c r="L1507" s="96"/>
      <c r="M1507" s="96"/>
      <c r="N1507" s="97"/>
      <c r="O1507" s="96" t="s">
        <v>2</v>
      </c>
      <c r="P1507" s="96"/>
      <c r="Q1507" s="96"/>
      <c r="R1507" s="96"/>
      <c r="S1507" s="96"/>
      <c r="T1507" s="96"/>
      <c r="U1507" s="96"/>
      <c r="V1507" s="96"/>
      <c r="W1507" s="97"/>
      <c r="X1507" s="96" t="s">
        <v>3</v>
      </c>
      <c r="Y1507" s="96"/>
      <c r="Z1507" s="96"/>
      <c r="AA1507" s="96"/>
      <c r="AB1507" s="96"/>
      <c r="AC1507" s="96"/>
      <c r="AD1507" s="100"/>
      <c r="AE1507" s="5"/>
      <c r="AF1507" s="19"/>
      <c r="AG1507" s="30"/>
    </row>
    <row r="1508" spans="1:33">
      <c r="A1508" s="28"/>
      <c r="B1508" s="17"/>
      <c r="C1508" s="6"/>
      <c r="D1508" s="91"/>
      <c r="E1508" s="94"/>
      <c r="F1508" s="101" t="s">
        <v>4</v>
      </c>
      <c r="G1508" s="101"/>
      <c r="H1508" s="101" t="s">
        <v>5</v>
      </c>
      <c r="I1508" s="101"/>
      <c r="J1508" s="101" t="s">
        <v>32</v>
      </c>
      <c r="K1508" s="101"/>
      <c r="L1508" s="101" t="s">
        <v>7</v>
      </c>
      <c r="M1508" s="101"/>
      <c r="N1508" s="98"/>
      <c r="O1508" s="101" t="s">
        <v>8</v>
      </c>
      <c r="P1508" s="101"/>
      <c r="Q1508" s="101" t="s">
        <v>9</v>
      </c>
      <c r="R1508" s="101"/>
      <c r="S1508" s="101" t="s">
        <v>10</v>
      </c>
      <c r="T1508" s="101"/>
      <c r="U1508" s="101" t="s">
        <v>7</v>
      </c>
      <c r="V1508" s="101"/>
      <c r="W1508" s="98"/>
      <c r="X1508" s="101" t="s">
        <v>11</v>
      </c>
      <c r="Y1508" s="101"/>
      <c r="Z1508" s="101" t="s">
        <v>6</v>
      </c>
      <c r="AA1508" s="101"/>
      <c r="AB1508" s="101" t="s">
        <v>12</v>
      </c>
      <c r="AC1508" s="101"/>
      <c r="AD1508" s="102" t="s">
        <v>21</v>
      </c>
      <c r="AE1508" s="5"/>
      <c r="AF1508" s="19"/>
      <c r="AG1508" s="30"/>
    </row>
    <row r="1509" spans="1:33">
      <c r="A1509" s="28"/>
      <c r="B1509" s="17"/>
      <c r="C1509" s="6"/>
      <c r="D1509" s="92"/>
      <c r="E1509" s="94"/>
      <c r="F1509" s="2">
        <v>0.1</v>
      </c>
      <c r="G1509" s="78" t="s">
        <v>13</v>
      </c>
      <c r="H1509" s="2">
        <v>0.1</v>
      </c>
      <c r="I1509" s="78" t="s">
        <v>13</v>
      </c>
      <c r="J1509" s="2">
        <v>0.3</v>
      </c>
      <c r="K1509" s="78" t="s">
        <v>13</v>
      </c>
      <c r="L1509" s="2">
        <v>0.5</v>
      </c>
      <c r="M1509" s="78" t="s">
        <v>13</v>
      </c>
      <c r="N1509" s="98"/>
      <c r="O1509" s="2">
        <v>0.1</v>
      </c>
      <c r="P1509" s="78" t="s">
        <v>13</v>
      </c>
      <c r="Q1509" s="2">
        <v>0.1</v>
      </c>
      <c r="R1509" s="78" t="s">
        <v>13</v>
      </c>
      <c r="S1509" s="2">
        <v>0.3</v>
      </c>
      <c r="T1509" s="78" t="s">
        <v>13</v>
      </c>
      <c r="U1509" s="2">
        <v>0.5</v>
      </c>
      <c r="V1509" s="78" t="s">
        <v>13</v>
      </c>
      <c r="W1509" s="98"/>
      <c r="X1509" s="2">
        <v>0.4</v>
      </c>
      <c r="Y1509" s="78" t="s">
        <v>13</v>
      </c>
      <c r="Z1509" s="2">
        <v>0.6</v>
      </c>
      <c r="AA1509" s="78" t="s">
        <v>13</v>
      </c>
      <c r="AB1509" s="2">
        <v>1</v>
      </c>
      <c r="AC1509" s="78" t="s">
        <v>13</v>
      </c>
      <c r="AD1509" s="103"/>
      <c r="AE1509" s="5"/>
      <c r="AF1509" s="19"/>
      <c r="AG1509" s="30"/>
    </row>
    <row r="1510" spans="1:33">
      <c r="A1510" s="28"/>
      <c r="B1510" s="17"/>
      <c r="C1510" s="6"/>
      <c r="D1510" s="35" t="s">
        <v>14</v>
      </c>
      <c r="E1510" s="94"/>
      <c r="F1510" s="78">
        <v>8.4</v>
      </c>
      <c r="G1510" s="78" t="s">
        <v>36</v>
      </c>
      <c r="H1510" s="78">
        <v>9</v>
      </c>
      <c r="I1510" s="78" t="s">
        <v>36</v>
      </c>
      <c r="J1510" s="78">
        <v>29.1</v>
      </c>
      <c r="K1510" s="78" t="s">
        <v>35</v>
      </c>
      <c r="L1510" s="122">
        <f>SUM(F1510:H1510:J1510)</f>
        <v>46.5</v>
      </c>
      <c r="M1510" s="78" t="s">
        <v>35</v>
      </c>
      <c r="N1510" s="98"/>
      <c r="O1510" s="78">
        <v>9</v>
      </c>
      <c r="P1510" s="78" t="s">
        <v>36</v>
      </c>
      <c r="Q1510" s="78">
        <v>9.8000000000000007</v>
      </c>
      <c r="R1510" s="78" t="s">
        <v>35</v>
      </c>
      <c r="S1510" s="123">
        <v>29.4</v>
      </c>
      <c r="T1510" s="78" t="str">
        <f>IF(S1510&gt;=27.3,"A1",IF(S1510&gt;=24.3,"A2", IF(S1510&gt;=21.3,"B1",IF(S1510&gt;=18.3,"B2", IF(S1510&gt;=15.3,"C1",IF(S1510&gt;=12.3,"C2",IF(S1510&gt;=9.9,"D",IF(S1510&gt;=6.3,"E1",IF(S1510&gt;=6.2,"E2")))))))))</f>
        <v>A1</v>
      </c>
      <c r="U1510" s="78">
        <f>O1510+Q1510+S1510</f>
        <v>48.2</v>
      </c>
      <c r="V1510" s="78" t="str">
        <f>IF(U1510&gt;=45.5,"A1",IF(U1510&gt;=40.5,"A2", IF(U1510&gt;=35.5,"B1",IF(U1510&gt;=30.5,"B2", IF(U1510&gt;=25.5,"C1",IF(U1510&gt;=20.5,"C2",IF(U1510&gt;=16.5,"D",IF(U1510&gt;=10.5,"E1",IF(U1510&gt;=10.4,"E2")))))))))</f>
        <v>A1</v>
      </c>
      <c r="W1510" s="98"/>
      <c r="X1510" s="78">
        <f t="shared" ref="X1510:X1517" si="395">SUM(F1510,H1510,O1510,Q1510)</f>
        <v>36.200000000000003</v>
      </c>
      <c r="Y1510" s="78" t="str">
        <f>IF(X1510&gt;=36.4,"A1",IF(X1510&gt;=32.4,"A2", IF(X1510&gt;=28.4,"B1",IF(X1510&gt;=24.4,"B2", IF(X1510&gt;=20.4,"C1",IF(X1510&gt;=16.4,"C2",IF(X1510&gt;=13.2,"D",IF(X1510&gt;=8.4,"E1",IF(X1510&gt;=8.3,"E2")))))))))</f>
        <v>A2</v>
      </c>
      <c r="Z1510" s="78">
        <f>J1510+S1510</f>
        <v>58.5</v>
      </c>
      <c r="AA1510" s="78" t="str">
        <f>IF(Z1510&gt;=54.5,"A1",IF(Z1510&gt;=48.5,"A2", IF(Z1510&gt;=42.5,"B1",IF(Z1510&gt;=36.5,"B2", IF(Z1510&gt;=30.5,"C1",IF(Z1510&gt;=24.5,"C2",IF(Z1510&gt;=19.8,"D",IF(Z1510&gt;=12.6,"E1",IF(Z1510&gt;=12.5,"E2")))))))))</f>
        <v>A1</v>
      </c>
      <c r="AB1510" s="57">
        <f>L1510+U1510</f>
        <v>94.7</v>
      </c>
      <c r="AC1510" s="78" t="str">
        <f>IF(AB1510&gt;=91,"A1",IF(AB1510&gt;=81,"A2", IF(AB1510&gt;=71,"B1",IF(AB1510&gt;=61,"B2", IF(AB1510&gt;=51,"C1",IF(AB1510&gt;=41,"C2",IF(AB1510&gt;=33,"D",IF(AB1510&gt;=21,"E1",IF(AB1510&gt;=20,"E2")))))))))</f>
        <v>A1</v>
      </c>
      <c r="AD1510" s="124">
        <v>10</v>
      </c>
      <c r="AE1510" s="5"/>
      <c r="AF1510" s="19"/>
      <c r="AG1510" s="30"/>
    </row>
    <row r="1511" spans="1:33">
      <c r="A1511" s="28"/>
      <c r="B1511" s="17"/>
      <c r="C1511" s="6"/>
      <c r="D1511" s="35" t="s">
        <v>15</v>
      </c>
      <c r="E1511" s="94"/>
      <c r="F1511" s="78">
        <v>8.8000000000000007</v>
      </c>
      <c r="G1511" s="78" t="s">
        <v>36</v>
      </c>
      <c r="H1511" s="78">
        <v>9.4</v>
      </c>
      <c r="I1511" s="78" t="s">
        <v>35</v>
      </c>
      <c r="J1511" s="78">
        <v>27</v>
      </c>
      <c r="K1511" s="78" t="s">
        <v>36</v>
      </c>
      <c r="L1511" s="122">
        <f>SUM(F1511:H1511:J1511)</f>
        <v>45.2</v>
      </c>
      <c r="M1511" s="78" t="s">
        <v>35</v>
      </c>
      <c r="N1511" s="98"/>
      <c r="O1511" s="78">
        <v>9.8000000000000007</v>
      </c>
      <c r="P1511" s="78" t="s">
        <v>35</v>
      </c>
      <c r="Q1511" s="78">
        <v>9.4</v>
      </c>
      <c r="R1511" s="78" t="s">
        <v>35</v>
      </c>
      <c r="S1511" s="123">
        <v>27.3</v>
      </c>
      <c r="T1511" s="78" t="str">
        <f t="shared" ref="T1511:T1517" si="396">IF(S1511&gt;=27.3,"A1",IF(S1511&gt;=24.3,"A2", IF(S1511&gt;=21.3,"B1",IF(S1511&gt;=18.3,"B2", IF(S1511&gt;=15.3,"C1",IF(S1511&gt;=12.3,"C2",IF(S1511&gt;=9.9,"D",IF(S1511&gt;=6.3,"E1",IF(S1511&gt;=6.2,"E2")))))))))</f>
        <v>A1</v>
      </c>
      <c r="U1511" s="78">
        <f t="shared" ref="U1511:U1517" si="397">O1511+Q1511+S1511</f>
        <v>46.5</v>
      </c>
      <c r="V1511" s="78" t="str">
        <f t="shared" ref="V1511:V1517" si="398">IF(U1511&gt;=45.5,"A1",IF(U1511&gt;=40.5,"A2", IF(U1511&gt;=35.5,"B1",IF(U1511&gt;=30.5,"B2", IF(U1511&gt;=25.5,"C1",IF(U1511&gt;=20.5,"C2",IF(U1511&gt;=16.5,"D",IF(U1511&gt;=10.5,"E1",IF(U1511&gt;=10.4,"E2")))))))))</f>
        <v>A1</v>
      </c>
      <c r="W1511" s="98"/>
      <c r="X1511" s="78">
        <f t="shared" si="395"/>
        <v>37.400000000000006</v>
      </c>
      <c r="Y1511" s="78" t="str">
        <f t="shared" ref="Y1511:Y1517" si="399">IF(X1511&gt;=36.4,"A1",IF(X1511&gt;=32.4,"A2", IF(X1511&gt;=28.4,"B1",IF(X1511&gt;=24.4,"B2", IF(X1511&gt;=20.4,"C1",IF(X1511&gt;=16.4,"C2",IF(X1511&gt;=13.2,"D",IF(X1511&gt;=8.4,"E1",IF(X1511&gt;=8.3,"E2")))))))))</f>
        <v>A1</v>
      </c>
      <c r="Z1511" s="78">
        <f t="shared" ref="Z1511:Z1517" si="400">J1511+S1511</f>
        <v>54.3</v>
      </c>
      <c r="AA1511" s="78" t="str">
        <f t="shared" ref="AA1511:AA1517" si="401">IF(Z1511&gt;=54.5,"A1",IF(Z1511&gt;=48.5,"A2", IF(Z1511&gt;=42.5,"B1",IF(Z1511&gt;=36.5,"B2", IF(Z1511&gt;=30.5,"C1",IF(Z1511&gt;=24.5,"C2",IF(Z1511&gt;=19.8,"D",IF(Z1511&gt;=12.6,"E1",IF(Z1511&gt;=12.5,"E2")))))))))</f>
        <v>A2</v>
      </c>
      <c r="AB1511" s="57">
        <f t="shared" ref="AB1511:AB1517" si="402">L1511+U1511</f>
        <v>91.7</v>
      </c>
      <c r="AC1511" s="78" t="str">
        <f t="shared" ref="AC1511:AC1517" si="403">IF(AB1511&gt;=91,"A1",IF(AB1511&gt;=81,"A2", IF(AB1511&gt;=71,"B1",IF(AB1511&gt;=61,"B2", IF(AB1511&gt;=51,"C1",IF(AB1511&gt;=41,"C2",IF(AB1511&gt;=33,"D",IF(AB1511&gt;=21,"E1",IF(AB1511&gt;=20,"E2")))))))))</f>
        <v>A1</v>
      </c>
      <c r="AD1511" s="124">
        <v>10</v>
      </c>
      <c r="AE1511" s="5"/>
      <c r="AF1511" s="19"/>
      <c r="AG1511" s="30"/>
    </row>
    <row r="1512" spans="1:33">
      <c r="A1512" s="28"/>
      <c r="B1512" s="17"/>
      <c r="C1512" s="6"/>
      <c r="D1512" s="35" t="s">
        <v>16</v>
      </c>
      <c r="E1512" s="94"/>
      <c r="F1512" s="78">
        <v>9.8000000000000007</v>
      </c>
      <c r="G1512" s="78" t="s">
        <v>35</v>
      </c>
      <c r="H1512" s="78">
        <v>9.6</v>
      </c>
      <c r="I1512" s="78" t="s">
        <v>35</v>
      </c>
      <c r="J1512" s="78">
        <v>29.7</v>
      </c>
      <c r="K1512" s="78" t="s">
        <v>35</v>
      </c>
      <c r="L1512" s="122">
        <f>SUM(F1512:H1512:J1512)</f>
        <v>49.099999999999994</v>
      </c>
      <c r="M1512" s="78" t="s">
        <v>35</v>
      </c>
      <c r="N1512" s="98"/>
      <c r="O1512" s="78">
        <v>9.6</v>
      </c>
      <c r="P1512" s="78" t="s">
        <v>35</v>
      </c>
      <c r="Q1512" s="78">
        <v>10</v>
      </c>
      <c r="R1512" s="78" t="s">
        <v>35</v>
      </c>
      <c r="S1512" s="123">
        <v>29.1</v>
      </c>
      <c r="T1512" s="78" t="str">
        <f t="shared" si="396"/>
        <v>A1</v>
      </c>
      <c r="U1512" s="78">
        <f t="shared" si="397"/>
        <v>48.7</v>
      </c>
      <c r="V1512" s="78" t="str">
        <f t="shared" si="398"/>
        <v>A1</v>
      </c>
      <c r="W1512" s="98"/>
      <c r="X1512" s="78">
        <f t="shared" si="395"/>
        <v>39</v>
      </c>
      <c r="Y1512" s="78" t="str">
        <f t="shared" si="399"/>
        <v>A1</v>
      </c>
      <c r="Z1512" s="78">
        <f t="shared" si="400"/>
        <v>58.8</v>
      </c>
      <c r="AA1512" s="78" t="str">
        <f t="shared" si="401"/>
        <v>A1</v>
      </c>
      <c r="AB1512" s="57">
        <f t="shared" si="402"/>
        <v>97.8</v>
      </c>
      <c r="AC1512" s="78" t="str">
        <f t="shared" si="403"/>
        <v>A1</v>
      </c>
      <c r="AD1512" s="124">
        <v>10</v>
      </c>
      <c r="AE1512" s="5"/>
      <c r="AF1512" s="19"/>
      <c r="AG1512" s="30"/>
    </row>
    <row r="1513" spans="1:33">
      <c r="A1513" s="28"/>
      <c r="B1513" s="17"/>
      <c r="C1513" s="6"/>
      <c r="D1513" s="35" t="s">
        <v>45</v>
      </c>
      <c r="E1513" s="94"/>
      <c r="F1513" s="78">
        <v>10</v>
      </c>
      <c r="G1513" s="78" t="s">
        <v>35</v>
      </c>
      <c r="H1513" s="78">
        <v>9</v>
      </c>
      <c r="I1513" s="78" t="s">
        <v>36</v>
      </c>
      <c r="J1513" s="78">
        <v>22.2</v>
      </c>
      <c r="K1513" s="78" t="s">
        <v>37</v>
      </c>
      <c r="L1513" s="122">
        <f>SUM(F1513:H1513:J1513)</f>
        <v>41.2</v>
      </c>
      <c r="M1513" s="78" t="s">
        <v>36</v>
      </c>
      <c r="N1513" s="98"/>
      <c r="O1513" s="78">
        <v>9.4</v>
      </c>
      <c r="P1513" s="78" t="s">
        <v>35</v>
      </c>
      <c r="Q1513" s="78">
        <v>9.4</v>
      </c>
      <c r="R1513" s="78" t="s">
        <v>35</v>
      </c>
      <c r="S1513" s="123">
        <v>28.8</v>
      </c>
      <c r="T1513" s="78" t="str">
        <f t="shared" si="396"/>
        <v>A1</v>
      </c>
      <c r="U1513" s="78">
        <f t="shared" si="397"/>
        <v>47.6</v>
      </c>
      <c r="V1513" s="78" t="str">
        <f t="shared" si="398"/>
        <v>A1</v>
      </c>
      <c r="W1513" s="98"/>
      <c r="X1513" s="78">
        <f t="shared" si="395"/>
        <v>37.799999999999997</v>
      </c>
      <c r="Y1513" s="78" t="str">
        <f t="shared" si="399"/>
        <v>A1</v>
      </c>
      <c r="Z1513" s="78">
        <f t="shared" si="400"/>
        <v>51</v>
      </c>
      <c r="AA1513" s="78" t="str">
        <f t="shared" si="401"/>
        <v>A2</v>
      </c>
      <c r="AB1513" s="57">
        <f t="shared" si="402"/>
        <v>88.800000000000011</v>
      </c>
      <c r="AC1513" s="78" t="str">
        <f t="shared" si="403"/>
        <v>A2</v>
      </c>
      <c r="AD1513" s="124">
        <v>9</v>
      </c>
      <c r="AE1513" s="5"/>
      <c r="AF1513" s="19"/>
      <c r="AG1513" s="30"/>
    </row>
    <row r="1514" spans="1:33">
      <c r="A1514" s="28"/>
      <c r="B1514" s="17"/>
      <c r="C1514" s="6"/>
      <c r="D1514" s="35" t="s">
        <v>33</v>
      </c>
      <c r="E1514" s="94"/>
      <c r="F1514" s="78"/>
      <c r="G1514" s="78"/>
      <c r="H1514" s="78"/>
      <c r="I1514" s="78"/>
      <c r="J1514" s="78">
        <v>23.4</v>
      </c>
      <c r="K1514" s="78" t="s">
        <v>37</v>
      </c>
      <c r="L1514" s="122">
        <f>SUM(F1514:H1514:J1514)</f>
        <v>23.4</v>
      </c>
      <c r="M1514" s="78"/>
      <c r="N1514" s="98"/>
      <c r="O1514" s="78"/>
      <c r="P1514" s="78"/>
      <c r="Q1514" s="78"/>
      <c r="R1514" s="78"/>
      <c r="S1514" s="123">
        <v>28.8</v>
      </c>
      <c r="T1514" s="78" t="str">
        <f t="shared" si="396"/>
        <v>A1</v>
      </c>
      <c r="U1514" s="78">
        <f t="shared" si="397"/>
        <v>28.8</v>
      </c>
      <c r="V1514" s="78" t="str">
        <f t="shared" si="398"/>
        <v>C1</v>
      </c>
      <c r="W1514" s="98"/>
      <c r="X1514" s="78">
        <f t="shared" si="395"/>
        <v>0</v>
      </c>
      <c r="Y1514" s="78" t="b">
        <f t="shared" si="399"/>
        <v>0</v>
      </c>
      <c r="Z1514" s="78">
        <f t="shared" si="400"/>
        <v>52.2</v>
      </c>
      <c r="AA1514" s="78" t="str">
        <f t="shared" si="401"/>
        <v>A2</v>
      </c>
      <c r="AB1514" s="57">
        <f t="shared" si="402"/>
        <v>52.2</v>
      </c>
      <c r="AC1514" s="78" t="str">
        <f t="shared" si="403"/>
        <v>C1</v>
      </c>
      <c r="AD1514" s="124"/>
      <c r="AE1514" s="5"/>
      <c r="AF1514" s="19"/>
      <c r="AG1514" s="30"/>
    </row>
    <row r="1515" spans="1:33">
      <c r="A1515" s="28"/>
      <c r="B1515" s="17"/>
      <c r="C1515" s="6"/>
      <c r="D1515" s="35" t="s">
        <v>18</v>
      </c>
      <c r="E1515" s="94"/>
      <c r="F1515" s="78">
        <v>9.6</v>
      </c>
      <c r="G1515" s="78" t="s">
        <v>35</v>
      </c>
      <c r="H1515" s="78">
        <v>9.8000000000000007</v>
      </c>
      <c r="I1515" s="78" t="s">
        <v>35</v>
      </c>
      <c r="J1515" s="78">
        <v>30</v>
      </c>
      <c r="K1515" s="78" t="s">
        <v>35</v>
      </c>
      <c r="L1515" s="122">
        <f>SUM(F1515:H1515:J1515)</f>
        <v>49.4</v>
      </c>
      <c r="M1515" s="78" t="s">
        <v>35</v>
      </c>
      <c r="N1515" s="98"/>
      <c r="O1515" s="123">
        <v>9.4</v>
      </c>
      <c r="P1515" s="123" t="s">
        <v>35</v>
      </c>
      <c r="Q1515" s="123">
        <v>9.8000000000000007</v>
      </c>
      <c r="R1515" s="123" t="s">
        <v>35</v>
      </c>
      <c r="S1515" s="123">
        <v>29.7</v>
      </c>
      <c r="T1515" s="78" t="str">
        <f t="shared" si="396"/>
        <v>A1</v>
      </c>
      <c r="U1515" s="78">
        <f t="shared" si="397"/>
        <v>48.900000000000006</v>
      </c>
      <c r="V1515" s="78" t="str">
        <f t="shared" si="398"/>
        <v>A1</v>
      </c>
      <c r="W1515" s="98"/>
      <c r="X1515" s="78">
        <f t="shared" si="395"/>
        <v>38.599999999999994</v>
      </c>
      <c r="Y1515" s="78" t="str">
        <f t="shared" si="399"/>
        <v>A1</v>
      </c>
      <c r="Z1515" s="78">
        <f t="shared" si="400"/>
        <v>59.7</v>
      </c>
      <c r="AA1515" s="78" t="str">
        <f t="shared" si="401"/>
        <v>A1</v>
      </c>
      <c r="AB1515" s="57">
        <f t="shared" si="402"/>
        <v>98.300000000000011</v>
      </c>
      <c r="AC1515" s="78" t="str">
        <f t="shared" si="403"/>
        <v>A1</v>
      </c>
      <c r="AD1515" s="124">
        <v>10</v>
      </c>
      <c r="AE1515" s="5"/>
      <c r="AF1515" s="19"/>
      <c r="AG1515" s="30"/>
    </row>
    <row r="1516" spans="1:33">
      <c r="A1516" s="28"/>
      <c r="B1516" s="17"/>
      <c r="C1516" s="6"/>
      <c r="D1516" s="35" t="s">
        <v>19</v>
      </c>
      <c r="E1516" s="94"/>
      <c r="F1516" s="78"/>
      <c r="G1516" s="78"/>
      <c r="H1516" s="78"/>
      <c r="I1516" s="78"/>
      <c r="J1516" s="78">
        <v>28.2</v>
      </c>
      <c r="K1516" s="78" t="s">
        <v>35</v>
      </c>
      <c r="L1516" s="122">
        <f>SUM(F1516:H1516:J1516)</f>
        <v>28.2</v>
      </c>
      <c r="M1516" s="78"/>
      <c r="N1516" s="98"/>
      <c r="O1516" s="1"/>
      <c r="P1516" s="1"/>
      <c r="Q1516" s="1"/>
      <c r="R1516" s="1"/>
      <c r="S1516" s="123">
        <v>28.8</v>
      </c>
      <c r="T1516" s="78" t="str">
        <f t="shared" si="396"/>
        <v>A1</v>
      </c>
      <c r="U1516" s="78">
        <f t="shared" si="397"/>
        <v>28.8</v>
      </c>
      <c r="V1516" s="78" t="str">
        <f t="shared" si="398"/>
        <v>C1</v>
      </c>
      <c r="W1516" s="98"/>
      <c r="X1516" s="78">
        <f t="shared" si="395"/>
        <v>0</v>
      </c>
      <c r="Y1516" s="78" t="b">
        <f t="shared" si="399"/>
        <v>0</v>
      </c>
      <c r="Z1516" s="78">
        <f t="shared" si="400"/>
        <v>57</v>
      </c>
      <c r="AA1516" s="78" t="str">
        <f t="shared" si="401"/>
        <v>A1</v>
      </c>
      <c r="AB1516" s="57">
        <f t="shared" si="402"/>
        <v>57</v>
      </c>
      <c r="AC1516" s="78" t="str">
        <f t="shared" si="403"/>
        <v>C1</v>
      </c>
      <c r="AD1516" s="124"/>
      <c r="AE1516" s="5"/>
      <c r="AF1516" s="19"/>
      <c r="AG1516" s="30"/>
    </row>
    <row r="1517" spans="1:33">
      <c r="A1517" s="28"/>
      <c r="B1517" s="17"/>
      <c r="C1517" s="6"/>
      <c r="D1517" s="35" t="s">
        <v>117</v>
      </c>
      <c r="E1517" s="94"/>
      <c r="F1517" s="78"/>
      <c r="G1517" s="78"/>
      <c r="H1517" s="78"/>
      <c r="I1517" s="78"/>
      <c r="J1517" s="78">
        <v>24.6</v>
      </c>
      <c r="K1517" s="78" t="s">
        <v>36</v>
      </c>
      <c r="L1517" s="122">
        <f>SUM(F1517:H1517:J1517)</f>
        <v>24.6</v>
      </c>
      <c r="M1517" s="78"/>
      <c r="N1517" s="98"/>
      <c r="O1517" s="1"/>
      <c r="P1517" s="1"/>
      <c r="Q1517" s="1"/>
      <c r="R1517" s="1"/>
      <c r="S1517" s="123">
        <v>30</v>
      </c>
      <c r="T1517" s="78" t="str">
        <f t="shared" si="396"/>
        <v>A1</v>
      </c>
      <c r="U1517" s="78">
        <f t="shared" si="397"/>
        <v>30</v>
      </c>
      <c r="V1517" s="78" t="str">
        <f t="shared" si="398"/>
        <v>C1</v>
      </c>
      <c r="W1517" s="98"/>
      <c r="X1517" s="78">
        <f t="shared" si="395"/>
        <v>0</v>
      </c>
      <c r="Y1517" s="78" t="b">
        <f t="shared" si="399"/>
        <v>0</v>
      </c>
      <c r="Z1517" s="78">
        <f t="shared" si="400"/>
        <v>54.6</v>
      </c>
      <c r="AA1517" s="78" t="str">
        <f t="shared" si="401"/>
        <v>A1</v>
      </c>
      <c r="AB1517" s="57">
        <f t="shared" si="402"/>
        <v>54.6</v>
      </c>
      <c r="AC1517" s="78" t="str">
        <f t="shared" si="403"/>
        <v>C1</v>
      </c>
      <c r="AD1517" s="124"/>
      <c r="AE1517" s="5"/>
      <c r="AF1517" s="19"/>
      <c r="AG1517" s="30"/>
    </row>
    <row r="1518" spans="1:33">
      <c r="A1518" s="28"/>
      <c r="B1518" s="17"/>
      <c r="C1518" s="6"/>
      <c r="D1518" s="35"/>
      <c r="E1518" s="94"/>
      <c r="F1518" s="78"/>
      <c r="G1518" s="78"/>
      <c r="H1518" s="78"/>
      <c r="I1518" s="78"/>
      <c r="J1518" s="78"/>
      <c r="K1518" s="78"/>
      <c r="L1518" s="78"/>
      <c r="M1518" s="78"/>
      <c r="N1518" s="98"/>
      <c r="O1518" s="1"/>
      <c r="P1518" s="1"/>
      <c r="Q1518" s="1"/>
      <c r="R1518" s="1"/>
      <c r="S1518" s="123"/>
      <c r="T1518" s="1"/>
      <c r="U1518" s="1"/>
      <c r="V1518" s="1"/>
      <c r="W1518" s="98"/>
      <c r="X1518" s="1"/>
      <c r="Y1518" s="1"/>
      <c r="Z1518" s="1"/>
      <c r="AA1518" s="1"/>
      <c r="AB1518" s="1"/>
      <c r="AC1518" s="1"/>
      <c r="AD1518" s="124"/>
      <c r="AE1518" s="5"/>
      <c r="AF1518" s="19"/>
      <c r="AG1518" s="30"/>
    </row>
    <row r="1519" spans="1:33">
      <c r="A1519" s="28"/>
      <c r="B1519" s="17"/>
      <c r="C1519" s="6"/>
      <c r="D1519" s="104" t="s">
        <v>20</v>
      </c>
      <c r="E1519" s="94"/>
      <c r="F1519" s="110"/>
      <c r="G1519" s="110"/>
      <c r="H1519" s="110"/>
      <c r="I1519" s="110"/>
      <c r="J1519" s="110"/>
      <c r="K1519" s="110"/>
      <c r="L1519" s="110"/>
      <c r="M1519" s="110"/>
      <c r="N1519" s="98"/>
      <c r="O1519" s="110"/>
      <c r="P1519" s="110"/>
      <c r="Q1519" s="110"/>
      <c r="R1519" s="110"/>
      <c r="S1519" s="110"/>
      <c r="T1519" s="110"/>
      <c r="U1519" s="110"/>
      <c r="V1519" s="110"/>
      <c r="W1519" s="98"/>
      <c r="X1519" s="110"/>
      <c r="Y1519" s="110"/>
      <c r="Z1519" s="110"/>
      <c r="AA1519" s="110"/>
      <c r="AB1519" s="110"/>
      <c r="AC1519" s="110"/>
      <c r="AD1519" s="116"/>
      <c r="AE1519" s="5"/>
      <c r="AF1519" s="19"/>
      <c r="AG1519" s="30"/>
    </row>
    <row r="1520" spans="1:33" ht="15.75" thickBot="1">
      <c r="A1520" s="28"/>
      <c r="B1520" s="17"/>
      <c r="C1520" s="6"/>
      <c r="D1520" s="105"/>
      <c r="E1520" s="95"/>
      <c r="F1520" s="111"/>
      <c r="G1520" s="111"/>
      <c r="H1520" s="111"/>
      <c r="I1520" s="111"/>
      <c r="J1520" s="111"/>
      <c r="K1520" s="111"/>
      <c r="L1520" s="111"/>
      <c r="M1520" s="111"/>
      <c r="N1520" s="99"/>
      <c r="O1520" s="111"/>
      <c r="P1520" s="111"/>
      <c r="Q1520" s="111"/>
      <c r="R1520" s="111"/>
      <c r="S1520" s="111"/>
      <c r="T1520" s="111"/>
      <c r="U1520" s="111"/>
      <c r="V1520" s="111"/>
      <c r="W1520" s="99"/>
      <c r="X1520" s="111"/>
      <c r="Y1520" s="111"/>
      <c r="Z1520" s="111"/>
      <c r="AA1520" s="111"/>
      <c r="AB1520" s="111"/>
      <c r="AC1520" s="111"/>
      <c r="AD1520" s="117"/>
      <c r="AE1520" s="5"/>
      <c r="AF1520" s="19"/>
      <c r="AG1520" s="30"/>
    </row>
    <row r="1521" spans="1:33" ht="15.75" thickBot="1">
      <c r="A1521" s="28"/>
      <c r="B1521" s="17"/>
      <c r="C1521" s="7"/>
      <c r="D1521" s="8"/>
      <c r="E1521" s="8"/>
      <c r="F1521" s="8"/>
      <c r="G1521" s="8"/>
      <c r="H1521" s="8"/>
      <c r="I1521" s="8"/>
      <c r="J1521" s="8"/>
      <c r="K1521" s="8"/>
      <c r="L1521" s="8"/>
      <c r="M1521" s="8"/>
      <c r="N1521" s="8"/>
      <c r="O1521" s="8"/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/>
      <c r="AC1521" s="8"/>
      <c r="AD1521" s="8"/>
      <c r="AE1521" s="12"/>
      <c r="AF1521" s="19"/>
      <c r="AG1521" s="30"/>
    </row>
    <row r="1522" spans="1:33">
      <c r="A1522" s="28"/>
      <c r="B1522" s="17"/>
      <c r="C1522" s="18"/>
      <c r="D1522" s="18"/>
      <c r="E1522" s="18"/>
      <c r="F1522" s="18"/>
      <c r="G1522" s="18"/>
      <c r="H1522" s="18"/>
      <c r="I1522" s="18"/>
      <c r="J1522" s="18"/>
      <c r="K1522" s="18"/>
      <c r="L1522" s="18"/>
      <c r="M1522" s="18"/>
      <c r="N1522" s="18"/>
      <c r="O1522" s="18"/>
      <c r="P1522" s="18"/>
      <c r="Q1522" s="18"/>
      <c r="R1522" s="18"/>
      <c r="S1522" s="18"/>
      <c r="T1522" s="18"/>
      <c r="U1522" s="18"/>
      <c r="V1522" s="18"/>
      <c r="W1522" s="18"/>
      <c r="X1522" s="18"/>
      <c r="Y1522" s="18"/>
      <c r="Z1522" s="18"/>
      <c r="AA1522" s="18"/>
      <c r="AB1522" s="18"/>
      <c r="AC1522" s="18"/>
      <c r="AD1522" s="18"/>
      <c r="AE1522" s="18"/>
      <c r="AF1522" s="19"/>
      <c r="AG1522" s="30"/>
    </row>
    <row r="1523" spans="1:33">
      <c r="A1523" s="28"/>
      <c r="B1523" s="17"/>
      <c r="C1523" s="18"/>
      <c r="D1523" s="18"/>
      <c r="E1523" s="18"/>
      <c r="F1523" s="18"/>
      <c r="G1523" s="18"/>
      <c r="H1523" s="18"/>
      <c r="I1523" s="18"/>
      <c r="J1523" s="18"/>
      <c r="K1523" s="18"/>
      <c r="L1523" s="18"/>
      <c r="M1523" s="18"/>
      <c r="N1523" s="18"/>
      <c r="O1523" s="18"/>
      <c r="P1523" s="18"/>
      <c r="Q1523" s="18"/>
      <c r="R1523" s="18"/>
      <c r="S1523" s="18"/>
      <c r="T1523" s="18"/>
      <c r="U1523" s="18"/>
      <c r="V1523" s="18"/>
      <c r="W1523" s="18"/>
      <c r="X1523" s="18"/>
      <c r="Y1523" s="18"/>
      <c r="Z1523" s="18"/>
      <c r="AA1523" s="18"/>
      <c r="AB1523" s="18"/>
      <c r="AC1523" s="18"/>
      <c r="AD1523" s="18"/>
      <c r="AE1523" s="18"/>
      <c r="AF1523" s="19"/>
      <c r="AG1523" s="30"/>
    </row>
    <row r="1524" spans="1:33">
      <c r="A1524" s="28"/>
      <c r="B1524" s="17"/>
      <c r="C1524" s="18"/>
      <c r="D1524" s="18"/>
      <c r="E1524" s="18"/>
      <c r="F1524" s="18"/>
      <c r="G1524" s="18"/>
      <c r="H1524" s="18"/>
      <c r="I1524" s="18"/>
      <c r="J1524" s="18"/>
      <c r="K1524" s="18"/>
      <c r="L1524" s="18"/>
      <c r="M1524" s="18"/>
      <c r="N1524" s="18"/>
      <c r="O1524" s="18"/>
      <c r="P1524" s="18"/>
      <c r="Q1524" s="18"/>
      <c r="R1524" s="79" t="s">
        <v>30</v>
      </c>
      <c r="S1524" s="79"/>
      <c r="T1524" s="79"/>
      <c r="U1524" s="79"/>
      <c r="V1524" s="79"/>
      <c r="W1524" s="18"/>
      <c r="X1524" s="18"/>
      <c r="Y1524" s="18"/>
      <c r="Z1524" s="18"/>
      <c r="AA1524" s="79" t="s">
        <v>31</v>
      </c>
      <c r="AB1524" s="79"/>
      <c r="AC1524" s="79"/>
      <c r="AD1524" s="79"/>
      <c r="AE1524" s="18"/>
      <c r="AF1524" s="19"/>
      <c r="AG1524" s="30"/>
    </row>
    <row r="1525" spans="1:33">
      <c r="A1525" s="28"/>
      <c r="B1525" s="17"/>
      <c r="C1525" s="18"/>
      <c r="D1525" s="82" t="s">
        <v>26</v>
      </c>
      <c r="E1525" s="82"/>
      <c r="F1525" s="82"/>
      <c r="G1525" s="82"/>
      <c r="H1525" s="18"/>
      <c r="I1525" s="82" t="s">
        <v>26</v>
      </c>
      <c r="J1525" s="82"/>
      <c r="K1525" s="82"/>
      <c r="L1525" s="82"/>
      <c r="M1525" s="82"/>
      <c r="N1525" s="18"/>
      <c r="O1525" s="18"/>
      <c r="P1525" s="18"/>
      <c r="Q1525" s="18"/>
      <c r="R1525" s="82" t="s">
        <v>27</v>
      </c>
      <c r="S1525" s="82"/>
      <c r="T1525" s="82"/>
      <c r="U1525" s="82"/>
      <c r="V1525" s="82"/>
      <c r="W1525" s="18"/>
      <c r="X1525" s="18"/>
      <c r="Y1525" s="18"/>
      <c r="Z1525" s="83" t="s">
        <v>27</v>
      </c>
      <c r="AA1525" s="83"/>
      <c r="AB1525" s="83"/>
      <c r="AC1525" s="83"/>
      <c r="AD1525" s="18"/>
      <c r="AE1525" s="18"/>
      <c r="AF1525" s="19"/>
      <c r="AG1525" s="30"/>
    </row>
    <row r="1526" spans="1:33">
      <c r="A1526" s="28"/>
      <c r="B1526" s="17"/>
      <c r="C1526" s="18"/>
      <c r="D1526" s="18"/>
      <c r="E1526" s="18"/>
      <c r="F1526" s="18"/>
      <c r="G1526" s="18"/>
      <c r="H1526" s="18"/>
      <c r="I1526" s="18"/>
      <c r="J1526" s="18"/>
      <c r="K1526" s="18"/>
      <c r="L1526" s="18"/>
      <c r="M1526" s="18"/>
      <c r="N1526" s="18"/>
      <c r="O1526" s="18"/>
      <c r="P1526" s="18"/>
      <c r="Q1526" s="18"/>
      <c r="R1526" s="18"/>
      <c r="S1526" s="18"/>
      <c r="T1526" s="18"/>
      <c r="U1526" s="18"/>
      <c r="V1526" s="18"/>
      <c r="W1526" s="18"/>
      <c r="X1526" s="18"/>
      <c r="Y1526" s="18"/>
      <c r="Z1526" s="18"/>
      <c r="AA1526" s="18"/>
      <c r="AB1526" s="18"/>
      <c r="AC1526" s="18"/>
      <c r="AD1526" s="18"/>
      <c r="AE1526" s="18"/>
      <c r="AF1526" s="19"/>
      <c r="AG1526" s="30"/>
    </row>
    <row r="1527" spans="1:33">
      <c r="A1527" s="28"/>
      <c r="B1527" s="17"/>
      <c r="C1527" s="18"/>
      <c r="D1527" s="22" t="s">
        <v>29</v>
      </c>
      <c r="E1527" s="22"/>
      <c r="F1527" s="22"/>
      <c r="G1527" s="22"/>
      <c r="H1527" s="22"/>
      <c r="I1527" s="80" t="s">
        <v>24</v>
      </c>
      <c r="J1527" s="80"/>
      <c r="K1527" s="80"/>
      <c r="L1527" s="80"/>
      <c r="M1527" s="80"/>
      <c r="N1527" s="80"/>
      <c r="O1527" s="80"/>
      <c r="P1527" s="22"/>
      <c r="Q1527" s="22"/>
      <c r="R1527" s="79" t="s">
        <v>23</v>
      </c>
      <c r="S1527" s="79"/>
      <c r="T1527" s="79"/>
      <c r="U1527" s="79"/>
      <c r="V1527" s="79"/>
      <c r="W1527" s="79"/>
      <c r="X1527" s="22"/>
      <c r="Y1527" s="79" t="s">
        <v>25</v>
      </c>
      <c r="Z1527" s="79"/>
      <c r="AA1527" s="79"/>
      <c r="AB1527" s="79"/>
      <c r="AC1527" s="79"/>
      <c r="AD1527" s="79"/>
      <c r="AE1527" s="18"/>
      <c r="AF1527" s="19"/>
      <c r="AG1527" s="30"/>
    </row>
    <row r="1528" spans="1:33" ht="15.75" thickBot="1">
      <c r="A1528" s="28"/>
      <c r="B1528" s="23"/>
      <c r="C1528" s="24"/>
      <c r="D1528" s="24"/>
      <c r="E1528" s="24"/>
      <c r="F1528" s="24"/>
      <c r="G1528" s="24"/>
      <c r="H1528" s="24"/>
      <c r="I1528" s="24"/>
      <c r="J1528" s="24"/>
      <c r="K1528" s="24"/>
      <c r="L1528" s="24"/>
      <c r="M1528" s="24"/>
      <c r="N1528" s="24"/>
      <c r="O1528" s="24"/>
      <c r="P1528" s="24"/>
      <c r="Q1528" s="24"/>
      <c r="R1528" s="24"/>
      <c r="S1528" s="24"/>
      <c r="T1528" s="24"/>
      <c r="U1528" s="24"/>
      <c r="V1528" s="24"/>
      <c r="W1528" s="24"/>
      <c r="X1528" s="24"/>
      <c r="Y1528" s="24"/>
      <c r="Z1528" s="24"/>
      <c r="AA1528" s="24"/>
      <c r="AB1528" s="24"/>
      <c r="AC1528" s="24"/>
      <c r="AD1528" s="24"/>
      <c r="AE1528" s="24"/>
      <c r="AF1528" s="25"/>
      <c r="AG1528" s="30"/>
    </row>
    <row r="1529" spans="1:33" ht="15.75" thickBot="1">
      <c r="A1529" s="84"/>
      <c r="B1529" s="85"/>
      <c r="C1529" s="85"/>
      <c r="D1529" s="85"/>
      <c r="E1529" s="85"/>
      <c r="F1529" s="85"/>
      <c r="G1529" s="85"/>
      <c r="H1529" s="85"/>
      <c r="I1529" s="85"/>
      <c r="J1529" s="85"/>
      <c r="K1529" s="85"/>
      <c r="L1529" s="85"/>
      <c r="M1529" s="85"/>
      <c r="N1529" s="85"/>
      <c r="O1529" s="85"/>
      <c r="P1529" s="85"/>
      <c r="Q1529" s="85"/>
      <c r="R1529" s="85"/>
      <c r="S1529" s="85"/>
      <c r="T1529" s="85"/>
      <c r="U1529" s="85"/>
      <c r="V1529" s="85"/>
      <c r="W1529" s="85"/>
      <c r="X1529" s="85"/>
      <c r="Y1529" s="85"/>
      <c r="Z1529" s="85"/>
      <c r="AA1529" s="85"/>
      <c r="AB1529" s="85"/>
      <c r="AC1529" s="85"/>
      <c r="AD1529" s="85"/>
      <c r="AE1529" s="85"/>
      <c r="AF1529" s="85"/>
      <c r="AG1529" s="86"/>
    </row>
    <row r="1533" spans="1:33" ht="15.75" thickBot="1"/>
    <row r="1534" spans="1:33" ht="15.75" thickBot="1">
      <c r="A1534" s="27"/>
      <c r="B1534" s="26"/>
      <c r="C1534" s="26"/>
      <c r="D1534" s="26"/>
      <c r="E1534" s="26"/>
      <c r="F1534" s="26"/>
      <c r="G1534" s="26"/>
      <c r="H1534" s="26"/>
      <c r="I1534" s="26"/>
      <c r="J1534" s="26"/>
      <c r="K1534" s="26"/>
      <c r="L1534" s="26"/>
      <c r="M1534" s="26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26"/>
      <c r="AB1534" s="26"/>
      <c r="AC1534" s="26"/>
      <c r="AD1534" s="26"/>
      <c r="AE1534" s="26"/>
      <c r="AF1534" s="26"/>
      <c r="AG1534" s="29"/>
    </row>
    <row r="1535" spans="1:33" ht="24">
      <c r="A1535" s="28"/>
      <c r="B1535" s="14"/>
      <c r="C1535" s="15"/>
      <c r="D1535" s="87" t="s">
        <v>0</v>
      </c>
      <c r="E1535" s="87"/>
      <c r="F1535" s="87"/>
      <c r="G1535" s="87"/>
      <c r="H1535" s="87"/>
      <c r="I1535" s="87"/>
      <c r="J1535" s="87"/>
      <c r="K1535" s="87"/>
      <c r="L1535" s="87"/>
      <c r="M1535" s="87"/>
      <c r="N1535" s="87"/>
      <c r="O1535" s="87"/>
      <c r="P1535" s="87"/>
      <c r="Q1535" s="87"/>
      <c r="R1535" s="87"/>
      <c r="S1535" s="87"/>
      <c r="T1535" s="87"/>
      <c r="U1535" s="87"/>
      <c r="V1535" s="87"/>
      <c r="W1535" s="87"/>
      <c r="X1535" s="87"/>
      <c r="Y1535" s="87"/>
      <c r="Z1535" s="87"/>
      <c r="AA1535" s="87"/>
      <c r="AB1535" s="87"/>
      <c r="AC1535" s="87"/>
      <c r="AD1535" s="87"/>
      <c r="AE1535" s="15"/>
      <c r="AF1535" s="16"/>
      <c r="AG1535" s="30"/>
    </row>
    <row r="1536" spans="1:33" ht="22.5">
      <c r="A1536" s="28"/>
      <c r="B1536" s="17"/>
      <c r="C1536" s="18"/>
      <c r="D1536" s="88" t="s">
        <v>28</v>
      </c>
      <c r="E1536" s="88"/>
      <c r="F1536" s="88"/>
      <c r="G1536" s="88"/>
      <c r="H1536" s="88"/>
      <c r="I1536" s="88"/>
      <c r="J1536" s="88"/>
      <c r="K1536" s="88"/>
      <c r="L1536" s="88"/>
      <c r="M1536" s="88"/>
      <c r="N1536" s="88"/>
      <c r="O1536" s="88"/>
      <c r="P1536" s="88"/>
      <c r="Q1536" s="88"/>
      <c r="R1536" s="88"/>
      <c r="S1536" s="88"/>
      <c r="T1536" s="88"/>
      <c r="U1536" s="88"/>
      <c r="V1536" s="88"/>
      <c r="W1536" s="88"/>
      <c r="X1536" s="88"/>
      <c r="Y1536" s="88"/>
      <c r="Z1536" s="88"/>
      <c r="AA1536" s="88"/>
      <c r="AB1536" s="88"/>
      <c r="AC1536" s="88"/>
      <c r="AD1536" s="88"/>
      <c r="AE1536" s="18"/>
      <c r="AF1536" s="19"/>
      <c r="AG1536" s="30"/>
    </row>
    <row r="1537" spans="1:33" ht="15.75">
      <c r="A1537" s="28"/>
      <c r="B1537" s="17"/>
      <c r="C1537" s="18"/>
      <c r="D1537" s="89" t="s">
        <v>186</v>
      </c>
      <c r="E1537" s="89"/>
      <c r="F1537" s="89"/>
      <c r="G1537" s="89"/>
      <c r="H1537" s="89"/>
      <c r="I1537" s="89"/>
      <c r="J1537" s="89"/>
      <c r="K1537" s="89"/>
      <c r="L1537" s="89"/>
      <c r="M1537" s="89"/>
      <c r="N1537" s="89"/>
      <c r="O1537" s="89"/>
      <c r="P1537" s="89"/>
      <c r="Q1537" s="89"/>
      <c r="R1537" s="89"/>
      <c r="S1537" s="89"/>
      <c r="T1537" s="89"/>
      <c r="U1537" s="89"/>
      <c r="V1537" s="89"/>
      <c r="W1537" s="89"/>
      <c r="X1537" s="89"/>
      <c r="Y1537" s="89"/>
      <c r="Z1537" s="89"/>
      <c r="AA1537" s="89"/>
      <c r="AB1537" s="89"/>
      <c r="AC1537" s="89"/>
      <c r="AD1537" s="89"/>
      <c r="AE1537" s="18"/>
      <c r="AF1537" s="19"/>
      <c r="AG1537" s="30"/>
    </row>
    <row r="1538" spans="1:33">
      <c r="A1538" s="28"/>
      <c r="B1538" s="17"/>
      <c r="C1538" s="18"/>
      <c r="D1538" s="76"/>
      <c r="E1538" s="76"/>
      <c r="F1538" s="76"/>
      <c r="G1538" s="76"/>
      <c r="H1538" s="76"/>
      <c r="I1538" s="76"/>
      <c r="J1538" s="76"/>
      <c r="K1538" s="76"/>
      <c r="L1538" s="76"/>
      <c r="M1538" s="76"/>
      <c r="N1538" s="76"/>
      <c r="O1538" s="76"/>
      <c r="P1538" s="76"/>
      <c r="Q1538" s="76"/>
      <c r="R1538" s="76"/>
      <c r="S1538" s="76"/>
      <c r="T1538" s="76"/>
      <c r="U1538" s="76"/>
      <c r="V1538" s="76"/>
      <c r="W1538" s="76"/>
      <c r="X1538" s="76"/>
      <c r="Y1538" s="76"/>
      <c r="Z1538" s="76"/>
      <c r="AA1538" s="76"/>
      <c r="AB1538" s="76"/>
      <c r="AC1538" s="76"/>
      <c r="AD1538" s="76"/>
      <c r="AE1538" s="18"/>
      <c r="AF1538" s="19"/>
      <c r="AG1538" s="30"/>
    </row>
    <row r="1539" spans="1:33" ht="15.75">
      <c r="A1539" s="28"/>
      <c r="B1539" s="17"/>
      <c r="C1539" s="18"/>
      <c r="D1539" s="89" t="s">
        <v>198</v>
      </c>
      <c r="E1539" s="89"/>
      <c r="F1539" s="89"/>
      <c r="G1539" s="89"/>
      <c r="H1539" s="89"/>
      <c r="I1539" s="89"/>
      <c r="J1539" s="89"/>
      <c r="K1539" s="89"/>
      <c r="L1539" s="89"/>
      <c r="M1539" s="89"/>
      <c r="N1539" s="89"/>
      <c r="O1539" s="89"/>
      <c r="P1539" s="89"/>
      <c r="Q1539" s="89"/>
      <c r="R1539" s="89"/>
      <c r="S1539" s="89"/>
      <c r="T1539" s="89"/>
      <c r="U1539" s="89"/>
      <c r="V1539" s="89"/>
      <c r="W1539" s="89"/>
      <c r="X1539" s="89"/>
      <c r="Y1539" s="89"/>
      <c r="Z1539" s="89"/>
      <c r="AA1539" s="89"/>
      <c r="AB1539" s="89"/>
      <c r="AC1539" s="89"/>
      <c r="AD1539" s="89"/>
      <c r="AE1539" s="18"/>
      <c r="AF1539" s="19"/>
      <c r="AG1539" s="30"/>
    </row>
    <row r="1540" spans="1:33">
      <c r="A1540" s="28"/>
      <c r="B1540" s="17"/>
      <c r="C1540" s="18"/>
      <c r="D1540" s="76"/>
      <c r="E1540" s="76"/>
      <c r="F1540" s="76"/>
      <c r="G1540" s="76"/>
      <c r="H1540" s="76"/>
      <c r="I1540" s="76"/>
      <c r="J1540" s="76"/>
      <c r="K1540" s="76"/>
      <c r="L1540" s="76"/>
      <c r="M1540" s="76"/>
      <c r="N1540" s="76"/>
      <c r="O1540" s="76"/>
      <c r="P1540" s="76"/>
      <c r="Q1540" s="76"/>
      <c r="R1540" s="76"/>
      <c r="S1540" s="76"/>
      <c r="T1540" s="76"/>
      <c r="U1540" s="76"/>
      <c r="V1540" s="76"/>
      <c r="W1540" s="76"/>
      <c r="X1540" s="76"/>
      <c r="Y1540" s="76"/>
      <c r="Z1540" s="76"/>
      <c r="AA1540" s="76"/>
      <c r="AB1540" s="76"/>
      <c r="AC1540" s="76"/>
      <c r="AD1540" s="76"/>
      <c r="AE1540" s="18"/>
      <c r="AF1540" s="19"/>
      <c r="AG1540" s="30"/>
    </row>
    <row r="1541" spans="1:33" ht="15.75">
      <c r="A1541" s="28"/>
      <c r="B1541" s="17"/>
      <c r="C1541" s="18"/>
      <c r="D1541" s="89" t="s">
        <v>199</v>
      </c>
      <c r="E1541" s="89"/>
      <c r="F1541" s="89"/>
      <c r="G1541" s="89"/>
      <c r="H1541" s="89"/>
      <c r="I1541" s="89"/>
      <c r="J1541" s="89"/>
      <c r="K1541" s="89"/>
      <c r="L1541" s="89"/>
      <c r="M1541" s="89"/>
      <c r="N1541" s="89"/>
      <c r="O1541" s="89"/>
      <c r="P1541" s="89"/>
      <c r="Q1541" s="89"/>
      <c r="R1541" s="89"/>
      <c r="S1541" s="89"/>
      <c r="T1541" s="89"/>
      <c r="U1541" s="89"/>
      <c r="V1541" s="89"/>
      <c r="W1541" s="89"/>
      <c r="X1541" s="89"/>
      <c r="Y1541" s="89"/>
      <c r="Z1541" s="89"/>
      <c r="AA1541" s="89"/>
      <c r="AB1541" s="89"/>
      <c r="AC1541" s="89"/>
      <c r="AD1541" s="89"/>
      <c r="AE1541" s="18"/>
      <c r="AF1541" s="19"/>
      <c r="AG1541" s="30"/>
    </row>
    <row r="1542" spans="1:33" ht="16.5" thickBot="1">
      <c r="A1542" s="28"/>
      <c r="B1542" s="17"/>
      <c r="C1542" s="18"/>
      <c r="D1542" s="77"/>
      <c r="E1542" s="77"/>
      <c r="F1542" s="77"/>
      <c r="G1542" s="77"/>
      <c r="H1542" s="77"/>
      <c r="I1542" s="77"/>
      <c r="J1542" s="77"/>
      <c r="K1542" s="77"/>
      <c r="L1542" s="77"/>
      <c r="M1542" s="77"/>
      <c r="N1542" s="77"/>
      <c r="O1542" s="77"/>
      <c r="P1542" s="77"/>
      <c r="Q1542" s="77"/>
      <c r="R1542" s="77"/>
      <c r="S1542" s="77"/>
      <c r="T1542" s="77"/>
      <c r="U1542" s="77"/>
      <c r="V1542" s="77"/>
      <c r="W1542" s="77"/>
      <c r="X1542" s="77"/>
      <c r="Y1542" s="77"/>
      <c r="Z1542" s="77"/>
      <c r="AA1542" s="77"/>
      <c r="AB1542" s="77"/>
      <c r="AC1542" s="77"/>
      <c r="AD1542" s="77"/>
      <c r="AE1542" s="18"/>
      <c r="AF1542" s="19"/>
      <c r="AG1542" s="30"/>
    </row>
    <row r="1543" spans="1:33" ht="15.75" thickBot="1">
      <c r="A1543" s="28"/>
      <c r="B1543" s="17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0"/>
      <c r="AE1543" s="11"/>
      <c r="AF1543" s="19"/>
      <c r="AG1543" s="30"/>
    </row>
    <row r="1544" spans="1:33">
      <c r="A1544" s="28"/>
      <c r="B1544" s="17"/>
      <c r="C1544" s="6"/>
      <c r="D1544" s="90" t="s">
        <v>1</v>
      </c>
      <c r="E1544" s="93"/>
      <c r="F1544" s="96" t="s">
        <v>22</v>
      </c>
      <c r="G1544" s="96"/>
      <c r="H1544" s="96"/>
      <c r="I1544" s="96"/>
      <c r="J1544" s="96"/>
      <c r="K1544" s="96"/>
      <c r="L1544" s="96"/>
      <c r="M1544" s="96"/>
      <c r="N1544" s="97"/>
      <c r="O1544" s="96" t="s">
        <v>2</v>
      </c>
      <c r="P1544" s="96"/>
      <c r="Q1544" s="96"/>
      <c r="R1544" s="96"/>
      <c r="S1544" s="96"/>
      <c r="T1544" s="96"/>
      <c r="U1544" s="96"/>
      <c r="V1544" s="96"/>
      <c r="W1544" s="97"/>
      <c r="X1544" s="96" t="s">
        <v>3</v>
      </c>
      <c r="Y1544" s="96"/>
      <c r="Z1544" s="96"/>
      <c r="AA1544" s="96"/>
      <c r="AB1544" s="96"/>
      <c r="AC1544" s="96"/>
      <c r="AD1544" s="100"/>
      <c r="AE1544" s="5"/>
      <c r="AF1544" s="19"/>
      <c r="AG1544" s="30"/>
    </row>
    <row r="1545" spans="1:33">
      <c r="A1545" s="28"/>
      <c r="B1545" s="17"/>
      <c r="C1545" s="6"/>
      <c r="D1545" s="91"/>
      <c r="E1545" s="94"/>
      <c r="F1545" s="101" t="s">
        <v>4</v>
      </c>
      <c r="G1545" s="101"/>
      <c r="H1545" s="101" t="s">
        <v>5</v>
      </c>
      <c r="I1545" s="101"/>
      <c r="J1545" s="101" t="s">
        <v>32</v>
      </c>
      <c r="K1545" s="101"/>
      <c r="L1545" s="101" t="s">
        <v>7</v>
      </c>
      <c r="M1545" s="101"/>
      <c r="N1545" s="98"/>
      <c r="O1545" s="101" t="s">
        <v>8</v>
      </c>
      <c r="P1545" s="101"/>
      <c r="Q1545" s="101" t="s">
        <v>9</v>
      </c>
      <c r="R1545" s="101"/>
      <c r="S1545" s="101" t="s">
        <v>10</v>
      </c>
      <c r="T1545" s="101"/>
      <c r="U1545" s="101" t="s">
        <v>7</v>
      </c>
      <c r="V1545" s="101"/>
      <c r="W1545" s="98"/>
      <c r="X1545" s="101" t="s">
        <v>11</v>
      </c>
      <c r="Y1545" s="101"/>
      <c r="Z1545" s="101" t="s">
        <v>6</v>
      </c>
      <c r="AA1545" s="101"/>
      <c r="AB1545" s="101" t="s">
        <v>12</v>
      </c>
      <c r="AC1545" s="101"/>
      <c r="AD1545" s="102" t="s">
        <v>21</v>
      </c>
      <c r="AE1545" s="5"/>
      <c r="AF1545" s="19"/>
      <c r="AG1545" s="30"/>
    </row>
    <row r="1546" spans="1:33">
      <c r="A1546" s="28"/>
      <c r="B1546" s="17"/>
      <c r="C1546" s="6"/>
      <c r="D1546" s="92"/>
      <c r="E1546" s="94"/>
      <c r="F1546" s="2">
        <v>0.1</v>
      </c>
      <c r="G1546" s="78" t="s">
        <v>13</v>
      </c>
      <c r="H1546" s="2">
        <v>0.1</v>
      </c>
      <c r="I1546" s="78" t="s">
        <v>13</v>
      </c>
      <c r="J1546" s="2">
        <v>0.3</v>
      </c>
      <c r="K1546" s="78" t="s">
        <v>13</v>
      </c>
      <c r="L1546" s="2">
        <v>0.5</v>
      </c>
      <c r="M1546" s="78" t="s">
        <v>13</v>
      </c>
      <c r="N1546" s="98"/>
      <c r="O1546" s="2">
        <v>0.1</v>
      </c>
      <c r="P1546" s="78" t="s">
        <v>13</v>
      </c>
      <c r="Q1546" s="2">
        <v>0.1</v>
      </c>
      <c r="R1546" s="78" t="s">
        <v>13</v>
      </c>
      <c r="S1546" s="2">
        <v>0.3</v>
      </c>
      <c r="T1546" s="78" t="s">
        <v>13</v>
      </c>
      <c r="U1546" s="2">
        <v>0.5</v>
      </c>
      <c r="V1546" s="78" t="s">
        <v>13</v>
      </c>
      <c r="W1546" s="98"/>
      <c r="X1546" s="2">
        <v>0.4</v>
      </c>
      <c r="Y1546" s="78" t="s">
        <v>13</v>
      </c>
      <c r="Z1546" s="2">
        <v>0.6</v>
      </c>
      <c r="AA1546" s="78" t="s">
        <v>13</v>
      </c>
      <c r="AB1546" s="2">
        <v>1</v>
      </c>
      <c r="AC1546" s="78" t="s">
        <v>13</v>
      </c>
      <c r="AD1546" s="103"/>
      <c r="AE1546" s="5"/>
      <c r="AF1546" s="19"/>
      <c r="AG1546" s="30"/>
    </row>
    <row r="1547" spans="1:33">
      <c r="A1547" s="28"/>
      <c r="B1547" s="17"/>
      <c r="C1547" s="6"/>
      <c r="D1547" s="35" t="s">
        <v>14</v>
      </c>
      <c r="E1547" s="94"/>
      <c r="F1547" s="78">
        <v>8</v>
      </c>
      <c r="G1547" s="78" t="s">
        <v>37</v>
      </c>
      <c r="H1547" s="78">
        <v>7.2</v>
      </c>
      <c r="I1547" s="78" t="s">
        <v>37</v>
      </c>
      <c r="J1547" s="78">
        <v>21</v>
      </c>
      <c r="K1547" s="78" t="s">
        <v>38</v>
      </c>
      <c r="L1547" s="122">
        <f>SUM(F1547:H1547:J1547)</f>
        <v>36.200000000000003</v>
      </c>
      <c r="M1547" s="78" t="s">
        <v>37</v>
      </c>
      <c r="N1547" s="98"/>
      <c r="O1547" s="78">
        <v>8.1999999999999993</v>
      </c>
      <c r="P1547" s="78" t="s">
        <v>36</v>
      </c>
      <c r="Q1547" s="78">
        <v>7.8</v>
      </c>
      <c r="R1547" s="78" t="s">
        <v>37</v>
      </c>
      <c r="S1547" s="123">
        <v>27.9</v>
      </c>
      <c r="T1547" s="78" t="str">
        <f>IF(S1547&gt;=27.3,"A1",IF(S1547&gt;=24.3,"A2", IF(S1547&gt;=21.3,"B1",IF(S1547&gt;=18.3,"B2", IF(S1547&gt;=15.3,"C1",IF(S1547&gt;=12.3,"C2",IF(S1547&gt;=9.9,"D",IF(S1547&gt;=6.3,"E1",IF(S1547&gt;=6.2,"E2")))))))))</f>
        <v>A1</v>
      </c>
      <c r="U1547" s="78">
        <f>O1547+Q1547+S1547</f>
        <v>43.9</v>
      </c>
      <c r="V1547" s="78" t="str">
        <f>IF(U1547&gt;=45.5,"A1",IF(U1547&gt;=40.5,"A2", IF(U1547&gt;=35.5,"B1",IF(U1547&gt;=30.5,"B2", IF(U1547&gt;=25.5,"C1",IF(U1547&gt;=20.5,"C2",IF(U1547&gt;=16.5,"D",IF(U1547&gt;=10.5,"E1",IF(U1547&gt;=10.4,"E2")))))))))</f>
        <v>A2</v>
      </c>
      <c r="W1547" s="98"/>
      <c r="X1547" s="78">
        <f t="shared" ref="X1547:X1554" si="404">SUM(F1547,H1547,O1547,Q1547)</f>
        <v>31.2</v>
      </c>
      <c r="Y1547" s="78" t="str">
        <f>IF(X1547&gt;=36.4,"A1",IF(X1547&gt;=32.4,"A2", IF(X1547&gt;=28.4,"B1",IF(X1547&gt;=24.4,"B2", IF(X1547&gt;=20.4,"C1",IF(X1547&gt;=16.4,"C2",IF(X1547&gt;=13.2,"D",IF(X1547&gt;=8.4,"E1",IF(X1547&gt;=8.3,"E2")))))))))</f>
        <v>B1</v>
      </c>
      <c r="Z1547" s="78">
        <f>J1547+S1547</f>
        <v>48.9</v>
      </c>
      <c r="AA1547" s="78" t="str">
        <f>IF(Z1547&gt;=54.5,"A1",IF(Z1547&gt;=48.5,"A2", IF(Z1547&gt;=42.5,"B1",IF(Z1547&gt;=36.5,"B2", IF(Z1547&gt;=30.5,"C1",IF(Z1547&gt;=24.5,"C2",IF(Z1547&gt;=19.8,"D",IF(Z1547&gt;=12.6,"E1",IF(Z1547&gt;=12.5,"E2")))))))))</f>
        <v>A2</v>
      </c>
      <c r="AB1547" s="57">
        <f>L1547+U1547</f>
        <v>80.099999999999994</v>
      </c>
      <c r="AC1547" s="78" t="str">
        <f>IF(AB1547&gt;=91,"A1",IF(AB1547&gt;=81,"A2", IF(AB1547&gt;=71,"B1",IF(AB1547&gt;=61,"B2", IF(AB1547&gt;=51,"C1",IF(AB1547&gt;=41,"C2",IF(AB1547&gt;=33,"D",IF(AB1547&gt;=21,"E1",IF(AB1547&gt;=20,"E2")))))))))</f>
        <v>B1</v>
      </c>
      <c r="AD1547" s="124">
        <v>8</v>
      </c>
      <c r="AE1547" s="5"/>
      <c r="AF1547" s="19"/>
      <c r="AG1547" s="30"/>
    </row>
    <row r="1548" spans="1:33">
      <c r="A1548" s="28"/>
      <c r="B1548" s="17"/>
      <c r="C1548" s="6"/>
      <c r="D1548" s="35" t="s">
        <v>15</v>
      </c>
      <c r="E1548" s="94"/>
      <c r="F1548" s="78">
        <v>8.8000000000000007</v>
      </c>
      <c r="G1548" s="78" t="s">
        <v>36</v>
      </c>
      <c r="H1548" s="78">
        <v>0</v>
      </c>
      <c r="I1548" s="78" t="s">
        <v>118</v>
      </c>
      <c r="J1548" s="78">
        <v>24.6</v>
      </c>
      <c r="K1548" s="78" t="s">
        <v>36</v>
      </c>
      <c r="L1548" s="122">
        <f>SUM(F1548:H1548:J1548)</f>
        <v>33.400000000000006</v>
      </c>
      <c r="M1548" s="78" t="s">
        <v>38</v>
      </c>
      <c r="N1548" s="98"/>
      <c r="O1548" s="78">
        <v>9.1</v>
      </c>
      <c r="P1548" s="78" t="s">
        <v>35</v>
      </c>
      <c r="Q1548" s="78">
        <v>9</v>
      </c>
      <c r="R1548" s="78" t="s">
        <v>36</v>
      </c>
      <c r="S1548" s="123">
        <v>27.6</v>
      </c>
      <c r="T1548" s="78" t="str">
        <f t="shared" ref="T1548:T1554" si="405">IF(S1548&gt;=27.3,"A1",IF(S1548&gt;=24.3,"A2", IF(S1548&gt;=21.3,"B1",IF(S1548&gt;=18.3,"B2", IF(S1548&gt;=15.3,"C1",IF(S1548&gt;=12.3,"C2",IF(S1548&gt;=9.9,"D",IF(S1548&gt;=6.3,"E1",IF(S1548&gt;=6.2,"E2")))))))))</f>
        <v>A1</v>
      </c>
      <c r="U1548" s="78">
        <f t="shared" ref="U1548:U1554" si="406">O1548+Q1548+S1548</f>
        <v>45.7</v>
      </c>
      <c r="V1548" s="78" t="str">
        <f t="shared" ref="V1548:V1554" si="407">IF(U1548&gt;=45.5,"A1",IF(U1548&gt;=40.5,"A2", IF(U1548&gt;=35.5,"B1",IF(U1548&gt;=30.5,"B2", IF(U1548&gt;=25.5,"C1",IF(U1548&gt;=20.5,"C2",IF(U1548&gt;=16.5,"D",IF(U1548&gt;=10.5,"E1",IF(U1548&gt;=10.4,"E2")))))))))</f>
        <v>A1</v>
      </c>
      <c r="W1548" s="98"/>
      <c r="X1548" s="78">
        <f t="shared" si="404"/>
        <v>26.9</v>
      </c>
      <c r="Y1548" s="78" t="str">
        <f t="shared" ref="Y1548:Y1554" si="408">IF(X1548&gt;=36.4,"A1",IF(X1548&gt;=32.4,"A2", IF(X1548&gt;=28.4,"B1",IF(X1548&gt;=24.4,"B2", IF(X1548&gt;=20.4,"C1",IF(X1548&gt;=16.4,"C2",IF(X1548&gt;=13.2,"D",IF(X1548&gt;=8.4,"E1",IF(X1548&gt;=8.3,"E2")))))))))</f>
        <v>B2</v>
      </c>
      <c r="Z1548" s="78">
        <f t="shared" ref="Z1548:Z1554" si="409">J1548+S1548</f>
        <v>52.2</v>
      </c>
      <c r="AA1548" s="78" t="str">
        <f t="shared" ref="AA1548:AA1554" si="410">IF(Z1548&gt;=54.5,"A1",IF(Z1548&gt;=48.5,"A2", IF(Z1548&gt;=42.5,"B1",IF(Z1548&gt;=36.5,"B2", IF(Z1548&gt;=30.5,"C1",IF(Z1548&gt;=24.5,"C2",IF(Z1548&gt;=19.8,"D",IF(Z1548&gt;=12.6,"E1",IF(Z1548&gt;=12.5,"E2")))))))))</f>
        <v>A2</v>
      </c>
      <c r="AB1548" s="57">
        <f t="shared" ref="AB1548:AB1554" si="411">L1548+U1548</f>
        <v>79.100000000000009</v>
      </c>
      <c r="AC1548" s="78" t="str">
        <f t="shared" ref="AC1548:AC1554" si="412">IF(AB1548&gt;=91,"A1",IF(AB1548&gt;=81,"A2", IF(AB1548&gt;=71,"B1",IF(AB1548&gt;=61,"B2", IF(AB1548&gt;=51,"C1",IF(AB1548&gt;=41,"C2",IF(AB1548&gt;=33,"D",IF(AB1548&gt;=21,"E1",IF(AB1548&gt;=20,"E2")))))))))</f>
        <v>B1</v>
      </c>
      <c r="AD1548" s="124">
        <v>8</v>
      </c>
      <c r="AE1548" s="5"/>
      <c r="AF1548" s="19"/>
      <c r="AG1548" s="30"/>
    </row>
    <row r="1549" spans="1:33">
      <c r="A1549" s="28"/>
      <c r="B1549" s="17"/>
      <c r="C1549" s="6"/>
      <c r="D1549" s="35" t="s">
        <v>16</v>
      </c>
      <c r="E1549" s="94"/>
      <c r="F1549" s="78">
        <v>10</v>
      </c>
      <c r="G1549" s="78" t="s">
        <v>35</v>
      </c>
      <c r="H1549" s="78">
        <v>9.8000000000000007</v>
      </c>
      <c r="I1549" s="78" t="s">
        <v>35</v>
      </c>
      <c r="J1549" s="78">
        <v>29.1</v>
      </c>
      <c r="K1549" s="78" t="s">
        <v>35</v>
      </c>
      <c r="L1549" s="122">
        <f>SUM(F1549:H1549:J1549)</f>
        <v>48.900000000000006</v>
      </c>
      <c r="M1549" s="78" t="s">
        <v>35</v>
      </c>
      <c r="N1549" s="98"/>
      <c r="O1549" s="78">
        <v>9</v>
      </c>
      <c r="P1549" s="78" t="s">
        <v>36</v>
      </c>
      <c r="Q1549" s="78">
        <v>8.8000000000000007</v>
      </c>
      <c r="R1549" s="78" t="s">
        <v>36</v>
      </c>
      <c r="S1549" s="123">
        <v>28.5</v>
      </c>
      <c r="T1549" s="78" t="str">
        <f t="shared" si="405"/>
        <v>A1</v>
      </c>
      <c r="U1549" s="78">
        <f t="shared" si="406"/>
        <v>46.3</v>
      </c>
      <c r="V1549" s="78" t="str">
        <f t="shared" si="407"/>
        <v>A1</v>
      </c>
      <c r="W1549" s="98"/>
      <c r="X1549" s="78">
        <f t="shared" si="404"/>
        <v>37.6</v>
      </c>
      <c r="Y1549" s="78" t="str">
        <f t="shared" si="408"/>
        <v>A1</v>
      </c>
      <c r="Z1549" s="78">
        <f t="shared" si="409"/>
        <v>57.6</v>
      </c>
      <c r="AA1549" s="78" t="str">
        <f t="shared" si="410"/>
        <v>A1</v>
      </c>
      <c r="AB1549" s="57">
        <f t="shared" si="411"/>
        <v>95.2</v>
      </c>
      <c r="AC1549" s="78" t="str">
        <f t="shared" si="412"/>
        <v>A1</v>
      </c>
      <c r="AD1549" s="124">
        <v>10</v>
      </c>
      <c r="AE1549" s="5"/>
      <c r="AF1549" s="19"/>
      <c r="AG1549" s="30"/>
    </row>
    <row r="1550" spans="1:33">
      <c r="A1550" s="28"/>
      <c r="B1550" s="17"/>
      <c r="C1550" s="6"/>
      <c r="D1550" s="35" t="s">
        <v>45</v>
      </c>
      <c r="E1550" s="94"/>
      <c r="F1550" s="78">
        <v>7</v>
      </c>
      <c r="G1550" s="78" t="s">
        <v>38</v>
      </c>
      <c r="H1550" s="78">
        <v>0</v>
      </c>
      <c r="I1550" s="78" t="s">
        <v>118</v>
      </c>
      <c r="J1550" s="78">
        <v>19.2</v>
      </c>
      <c r="K1550" s="78" t="s">
        <v>38</v>
      </c>
      <c r="L1550" s="122">
        <f>SUM(F1550:H1550:J1550)</f>
        <v>26.2</v>
      </c>
      <c r="M1550" s="78" t="s">
        <v>39</v>
      </c>
      <c r="N1550" s="98"/>
      <c r="O1550" s="78">
        <v>8.4</v>
      </c>
      <c r="P1550" s="78" t="s">
        <v>36</v>
      </c>
      <c r="Q1550" s="78">
        <v>7.8</v>
      </c>
      <c r="R1550" s="78" t="s">
        <v>37</v>
      </c>
      <c r="S1550" s="123">
        <v>26.4</v>
      </c>
      <c r="T1550" s="78" t="str">
        <f t="shared" si="405"/>
        <v>A2</v>
      </c>
      <c r="U1550" s="78">
        <f t="shared" si="406"/>
        <v>42.599999999999994</v>
      </c>
      <c r="V1550" s="78" t="str">
        <f t="shared" si="407"/>
        <v>A2</v>
      </c>
      <c r="W1550" s="98"/>
      <c r="X1550" s="78">
        <f t="shared" si="404"/>
        <v>23.2</v>
      </c>
      <c r="Y1550" s="78" t="str">
        <f t="shared" si="408"/>
        <v>C1</v>
      </c>
      <c r="Z1550" s="78">
        <f t="shared" si="409"/>
        <v>45.599999999999994</v>
      </c>
      <c r="AA1550" s="78" t="str">
        <f t="shared" si="410"/>
        <v>B1</v>
      </c>
      <c r="AB1550" s="57">
        <f t="shared" si="411"/>
        <v>68.8</v>
      </c>
      <c r="AC1550" s="78" t="str">
        <f t="shared" si="412"/>
        <v>B2</v>
      </c>
      <c r="AD1550" s="124">
        <v>7</v>
      </c>
      <c r="AE1550" s="5"/>
      <c r="AF1550" s="19"/>
      <c r="AG1550" s="30"/>
    </row>
    <row r="1551" spans="1:33">
      <c r="A1551" s="28"/>
      <c r="B1551" s="17"/>
      <c r="C1551" s="6"/>
      <c r="D1551" s="35" t="s">
        <v>33</v>
      </c>
      <c r="E1551" s="94"/>
      <c r="F1551" s="78"/>
      <c r="G1551" s="78"/>
      <c r="H1551" s="78"/>
      <c r="I1551" s="78"/>
      <c r="J1551" s="78">
        <v>26.4</v>
      </c>
      <c r="K1551" s="78" t="s">
        <v>36</v>
      </c>
      <c r="L1551" s="122">
        <f>SUM(F1551:H1551:J1551)</f>
        <v>26.4</v>
      </c>
      <c r="M1551" s="78"/>
      <c r="N1551" s="98"/>
      <c r="O1551" s="78"/>
      <c r="P1551" s="78"/>
      <c r="Q1551" s="78"/>
      <c r="R1551" s="78"/>
      <c r="S1551" s="123">
        <v>27</v>
      </c>
      <c r="T1551" s="78" t="str">
        <f t="shared" si="405"/>
        <v>A2</v>
      </c>
      <c r="U1551" s="78">
        <f t="shared" si="406"/>
        <v>27</v>
      </c>
      <c r="V1551" s="78" t="str">
        <f t="shared" si="407"/>
        <v>C1</v>
      </c>
      <c r="W1551" s="98"/>
      <c r="X1551" s="78">
        <f t="shared" si="404"/>
        <v>0</v>
      </c>
      <c r="Y1551" s="78" t="b">
        <f t="shared" si="408"/>
        <v>0</v>
      </c>
      <c r="Z1551" s="78">
        <f t="shared" si="409"/>
        <v>53.4</v>
      </c>
      <c r="AA1551" s="78" t="str">
        <f t="shared" si="410"/>
        <v>A2</v>
      </c>
      <c r="AB1551" s="57">
        <f t="shared" si="411"/>
        <v>53.4</v>
      </c>
      <c r="AC1551" s="78" t="str">
        <f t="shared" si="412"/>
        <v>C1</v>
      </c>
      <c r="AD1551" s="124"/>
      <c r="AE1551" s="5"/>
      <c r="AF1551" s="19"/>
      <c r="AG1551" s="30"/>
    </row>
    <row r="1552" spans="1:33">
      <c r="A1552" s="28"/>
      <c r="B1552" s="17"/>
      <c r="C1552" s="6"/>
      <c r="D1552" s="35" t="s">
        <v>18</v>
      </c>
      <c r="E1552" s="94"/>
      <c r="F1552" s="78">
        <v>7.8</v>
      </c>
      <c r="G1552" s="78" t="s">
        <v>37</v>
      </c>
      <c r="H1552" s="78">
        <v>4.8</v>
      </c>
      <c r="I1552" s="78" t="s">
        <v>41</v>
      </c>
      <c r="J1552" s="78">
        <v>29.4</v>
      </c>
      <c r="K1552" s="78" t="s">
        <v>35</v>
      </c>
      <c r="L1552" s="122">
        <f>SUM(F1552:H1552:J1552)</f>
        <v>42</v>
      </c>
      <c r="M1552" s="78" t="s">
        <v>36</v>
      </c>
      <c r="N1552" s="98"/>
      <c r="O1552" s="78">
        <v>8.1999999999999993</v>
      </c>
      <c r="P1552" s="78" t="s">
        <v>36</v>
      </c>
      <c r="Q1552" s="123">
        <v>7.2</v>
      </c>
      <c r="R1552" s="123" t="s">
        <v>37</v>
      </c>
      <c r="S1552" s="123">
        <v>21.6</v>
      </c>
      <c r="T1552" s="78" t="str">
        <f t="shared" si="405"/>
        <v>B1</v>
      </c>
      <c r="U1552" s="78">
        <f t="shared" si="406"/>
        <v>37</v>
      </c>
      <c r="V1552" s="78" t="str">
        <f t="shared" si="407"/>
        <v>B1</v>
      </c>
      <c r="W1552" s="98"/>
      <c r="X1552" s="78">
        <f t="shared" si="404"/>
        <v>27.999999999999996</v>
      </c>
      <c r="Y1552" s="78" t="str">
        <f t="shared" si="408"/>
        <v>B2</v>
      </c>
      <c r="Z1552" s="78">
        <f t="shared" si="409"/>
        <v>51</v>
      </c>
      <c r="AA1552" s="78" t="str">
        <f t="shared" si="410"/>
        <v>A2</v>
      </c>
      <c r="AB1552" s="57">
        <f t="shared" si="411"/>
        <v>79</v>
      </c>
      <c r="AC1552" s="78" t="str">
        <f t="shared" si="412"/>
        <v>B1</v>
      </c>
      <c r="AD1552" s="124">
        <v>8</v>
      </c>
      <c r="AE1552" s="5"/>
      <c r="AF1552" s="19"/>
      <c r="AG1552" s="30"/>
    </row>
    <row r="1553" spans="1:33">
      <c r="A1553" s="28"/>
      <c r="B1553" s="17"/>
      <c r="C1553" s="6"/>
      <c r="D1553" s="35" t="s">
        <v>19</v>
      </c>
      <c r="E1553" s="94"/>
      <c r="F1553" s="78"/>
      <c r="G1553" s="78"/>
      <c r="H1553" s="78"/>
      <c r="I1553" s="78"/>
      <c r="J1553" s="78">
        <v>24.6</v>
      </c>
      <c r="K1553" s="78" t="s">
        <v>36</v>
      </c>
      <c r="L1553" s="122">
        <f>SUM(F1553:H1553:J1553)</f>
        <v>24.6</v>
      </c>
      <c r="M1553" s="78"/>
      <c r="N1553" s="98"/>
      <c r="O1553" s="1"/>
      <c r="P1553" s="1"/>
      <c r="Q1553" s="1"/>
      <c r="R1553" s="1"/>
      <c r="S1553" s="123">
        <v>27.6</v>
      </c>
      <c r="T1553" s="78" t="str">
        <f t="shared" si="405"/>
        <v>A1</v>
      </c>
      <c r="U1553" s="78">
        <f t="shared" si="406"/>
        <v>27.6</v>
      </c>
      <c r="V1553" s="78" t="str">
        <f t="shared" si="407"/>
        <v>C1</v>
      </c>
      <c r="W1553" s="98"/>
      <c r="X1553" s="78">
        <f t="shared" si="404"/>
        <v>0</v>
      </c>
      <c r="Y1553" s="78" t="b">
        <f t="shared" si="408"/>
        <v>0</v>
      </c>
      <c r="Z1553" s="78">
        <f t="shared" si="409"/>
        <v>52.2</v>
      </c>
      <c r="AA1553" s="78" t="str">
        <f t="shared" si="410"/>
        <v>A2</v>
      </c>
      <c r="AB1553" s="57">
        <f t="shared" si="411"/>
        <v>52.2</v>
      </c>
      <c r="AC1553" s="78" t="str">
        <f t="shared" si="412"/>
        <v>C1</v>
      </c>
      <c r="AD1553" s="124"/>
      <c r="AE1553" s="5"/>
      <c r="AF1553" s="19"/>
      <c r="AG1553" s="30"/>
    </row>
    <row r="1554" spans="1:33">
      <c r="A1554" s="28"/>
      <c r="B1554" s="17"/>
      <c r="C1554" s="6"/>
      <c r="D1554" s="35" t="s">
        <v>117</v>
      </c>
      <c r="E1554" s="94"/>
      <c r="F1554" s="78"/>
      <c r="G1554" s="78"/>
      <c r="H1554" s="78"/>
      <c r="I1554" s="78"/>
      <c r="J1554" s="78">
        <v>25.8</v>
      </c>
      <c r="K1554" s="78" t="s">
        <v>36</v>
      </c>
      <c r="L1554" s="122">
        <f>SUM(F1554:H1554:J1554)</f>
        <v>25.8</v>
      </c>
      <c r="M1554" s="78"/>
      <c r="N1554" s="98"/>
      <c r="O1554" s="1"/>
      <c r="P1554" s="1"/>
      <c r="Q1554" s="1"/>
      <c r="R1554" s="1"/>
      <c r="S1554" s="123">
        <v>25.2</v>
      </c>
      <c r="T1554" s="78" t="str">
        <f t="shared" si="405"/>
        <v>A2</v>
      </c>
      <c r="U1554" s="78">
        <f t="shared" si="406"/>
        <v>25.2</v>
      </c>
      <c r="V1554" s="78" t="str">
        <f t="shared" si="407"/>
        <v>C2</v>
      </c>
      <c r="W1554" s="98"/>
      <c r="X1554" s="78">
        <f t="shared" si="404"/>
        <v>0</v>
      </c>
      <c r="Y1554" s="78" t="b">
        <f t="shared" si="408"/>
        <v>0</v>
      </c>
      <c r="Z1554" s="78">
        <f t="shared" si="409"/>
        <v>51</v>
      </c>
      <c r="AA1554" s="78" t="str">
        <f t="shared" si="410"/>
        <v>A2</v>
      </c>
      <c r="AB1554" s="57">
        <f t="shared" si="411"/>
        <v>51</v>
      </c>
      <c r="AC1554" s="78" t="str">
        <f t="shared" si="412"/>
        <v>C1</v>
      </c>
      <c r="AD1554" s="124"/>
      <c r="AE1554" s="5"/>
      <c r="AF1554" s="19"/>
      <c r="AG1554" s="30"/>
    </row>
    <row r="1555" spans="1:33">
      <c r="A1555" s="28"/>
      <c r="B1555" s="17"/>
      <c r="C1555" s="6"/>
      <c r="D1555" s="35"/>
      <c r="E1555" s="94"/>
      <c r="F1555" s="78"/>
      <c r="G1555" s="78"/>
      <c r="H1555" s="78"/>
      <c r="I1555" s="78"/>
      <c r="J1555" s="78"/>
      <c r="K1555" s="78"/>
      <c r="L1555" s="78"/>
      <c r="M1555" s="78"/>
      <c r="N1555" s="98"/>
      <c r="O1555" s="1"/>
      <c r="P1555" s="1"/>
      <c r="Q1555" s="1"/>
      <c r="R1555" s="1"/>
      <c r="S1555" s="123"/>
      <c r="T1555" s="1"/>
      <c r="U1555" s="1"/>
      <c r="V1555" s="1"/>
      <c r="W1555" s="98"/>
      <c r="X1555" s="1"/>
      <c r="Y1555" s="1"/>
      <c r="Z1555" s="1"/>
      <c r="AA1555" s="1"/>
      <c r="AB1555" s="1"/>
      <c r="AC1555" s="1"/>
      <c r="AD1555" s="124"/>
      <c r="AE1555" s="5"/>
      <c r="AF1555" s="19"/>
      <c r="AG1555" s="30"/>
    </row>
    <row r="1556" spans="1:33">
      <c r="A1556" s="28"/>
      <c r="B1556" s="17"/>
      <c r="C1556" s="6"/>
      <c r="D1556" s="104" t="s">
        <v>20</v>
      </c>
      <c r="E1556" s="94"/>
      <c r="F1556" s="110"/>
      <c r="G1556" s="110"/>
      <c r="H1556" s="110"/>
      <c r="I1556" s="110"/>
      <c r="J1556" s="110"/>
      <c r="K1556" s="110"/>
      <c r="L1556" s="110"/>
      <c r="M1556" s="110"/>
      <c r="N1556" s="98"/>
      <c r="O1556" s="110"/>
      <c r="P1556" s="110"/>
      <c r="Q1556" s="110"/>
      <c r="R1556" s="110"/>
      <c r="S1556" s="110"/>
      <c r="T1556" s="110"/>
      <c r="U1556" s="110"/>
      <c r="V1556" s="110"/>
      <c r="W1556" s="98"/>
      <c r="X1556" s="110"/>
      <c r="Y1556" s="110"/>
      <c r="Z1556" s="110"/>
      <c r="AA1556" s="110"/>
      <c r="AB1556" s="110"/>
      <c r="AC1556" s="110"/>
      <c r="AD1556" s="116"/>
      <c r="AE1556" s="5"/>
      <c r="AF1556" s="19"/>
      <c r="AG1556" s="30"/>
    </row>
    <row r="1557" spans="1:33" ht="15.75" thickBot="1">
      <c r="A1557" s="28"/>
      <c r="B1557" s="17"/>
      <c r="C1557" s="6"/>
      <c r="D1557" s="105"/>
      <c r="E1557" s="95"/>
      <c r="F1557" s="111"/>
      <c r="G1557" s="111"/>
      <c r="H1557" s="111"/>
      <c r="I1557" s="111"/>
      <c r="J1557" s="111"/>
      <c r="K1557" s="111"/>
      <c r="L1557" s="111"/>
      <c r="M1557" s="111"/>
      <c r="N1557" s="99"/>
      <c r="O1557" s="111"/>
      <c r="P1557" s="111"/>
      <c r="Q1557" s="111"/>
      <c r="R1557" s="111"/>
      <c r="S1557" s="111"/>
      <c r="T1557" s="111"/>
      <c r="U1557" s="111"/>
      <c r="V1557" s="111"/>
      <c r="W1557" s="99"/>
      <c r="X1557" s="111"/>
      <c r="Y1557" s="111"/>
      <c r="Z1557" s="111"/>
      <c r="AA1557" s="111"/>
      <c r="AB1557" s="111"/>
      <c r="AC1557" s="111"/>
      <c r="AD1557" s="117"/>
      <c r="AE1557" s="5"/>
      <c r="AF1557" s="19"/>
      <c r="AG1557" s="30"/>
    </row>
    <row r="1558" spans="1:33" ht="15.75" thickBot="1">
      <c r="A1558" s="28"/>
      <c r="B1558" s="17"/>
      <c r="C1558" s="7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8"/>
      <c r="S1558" s="8"/>
      <c r="T1558" s="8"/>
      <c r="U1558" s="8"/>
      <c r="V1558" s="8"/>
      <c r="W1558" s="8"/>
      <c r="X1558" s="8"/>
      <c r="Y1558" s="8"/>
      <c r="Z1558" s="8"/>
      <c r="AA1558" s="8"/>
      <c r="AB1558" s="8"/>
      <c r="AC1558" s="8"/>
      <c r="AD1558" s="8"/>
      <c r="AE1558" s="12"/>
      <c r="AF1558" s="19"/>
      <c r="AG1558" s="30"/>
    </row>
    <row r="1559" spans="1:33">
      <c r="A1559" s="28"/>
      <c r="B1559" s="17"/>
      <c r="C1559" s="18"/>
      <c r="D1559" s="18"/>
      <c r="E1559" s="18"/>
      <c r="F1559" s="18"/>
      <c r="G1559" s="18"/>
      <c r="H1559" s="18"/>
      <c r="I1559" s="18"/>
      <c r="J1559" s="18"/>
      <c r="K1559" s="18"/>
      <c r="L1559" s="18"/>
      <c r="M1559" s="18"/>
      <c r="N1559" s="18"/>
      <c r="O1559" s="18"/>
      <c r="P1559" s="18"/>
      <c r="Q1559" s="18"/>
      <c r="R1559" s="18"/>
      <c r="S1559" s="18"/>
      <c r="T1559" s="18"/>
      <c r="U1559" s="18"/>
      <c r="V1559" s="18"/>
      <c r="W1559" s="18"/>
      <c r="X1559" s="18"/>
      <c r="Y1559" s="18"/>
      <c r="Z1559" s="18"/>
      <c r="AA1559" s="18"/>
      <c r="AB1559" s="18"/>
      <c r="AC1559" s="18"/>
      <c r="AD1559" s="18"/>
      <c r="AE1559" s="18"/>
      <c r="AF1559" s="19"/>
      <c r="AG1559" s="30"/>
    </row>
    <row r="1560" spans="1:33">
      <c r="A1560" s="28"/>
      <c r="B1560" s="17"/>
      <c r="C1560" s="18"/>
      <c r="D1560" s="18"/>
      <c r="E1560" s="18"/>
      <c r="F1560" s="18"/>
      <c r="G1560" s="18"/>
      <c r="H1560" s="18"/>
      <c r="I1560" s="18"/>
      <c r="J1560" s="18"/>
      <c r="K1560" s="18"/>
      <c r="L1560" s="18"/>
      <c r="M1560" s="18"/>
      <c r="N1560" s="18"/>
      <c r="O1560" s="18"/>
      <c r="P1560" s="18"/>
      <c r="Q1560" s="18"/>
      <c r="R1560" s="18"/>
      <c r="S1560" s="18"/>
      <c r="T1560" s="18"/>
      <c r="U1560" s="18"/>
      <c r="V1560" s="18"/>
      <c r="W1560" s="18"/>
      <c r="X1560" s="18"/>
      <c r="Y1560" s="18"/>
      <c r="Z1560" s="18"/>
      <c r="AA1560" s="18"/>
      <c r="AB1560" s="18"/>
      <c r="AC1560" s="18"/>
      <c r="AD1560" s="18"/>
      <c r="AE1560" s="18"/>
      <c r="AF1560" s="19"/>
      <c r="AG1560" s="30"/>
    </row>
    <row r="1561" spans="1:33">
      <c r="A1561" s="28"/>
      <c r="B1561" s="17"/>
      <c r="C1561" s="18"/>
      <c r="D1561" s="18"/>
      <c r="E1561" s="18"/>
      <c r="F1561" s="18"/>
      <c r="G1561" s="18"/>
      <c r="H1561" s="18"/>
      <c r="I1561" s="18"/>
      <c r="J1561" s="18"/>
      <c r="K1561" s="18"/>
      <c r="L1561" s="18"/>
      <c r="M1561" s="18"/>
      <c r="N1561" s="18"/>
      <c r="O1561" s="18"/>
      <c r="P1561" s="18"/>
      <c r="Q1561" s="18"/>
      <c r="R1561" s="79" t="s">
        <v>30</v>
      </c>
      <c r="S1561" s="79"/>
      <c r="T1561" s="79"/>
      <c r="U1561" s="79"/>
      <c r="V1561" s="79"/>
      <c r="W1561" s="18"/>
      <c r="X1561" s="18"/>
      <c r="Y1561" s="18"/>
      <c r="Z1561" s="18"/>
      <c r="AA1561" s="79" t="s">
        <v>31</v>
      </c>
      <c r="AB1561" s="79"/>
      <c r="AC1561" s="79"/>
      <c r="AD1561" s="79"/>
      <c r="AE1561" s="18"/>
      <c r="AF1561" s="19"/>
      <c r="AG1561" s="30"/>
    </row>
    <row r="1562" spans="1:33">
      <c r="A1562" s="28"/>
      <c r="B1562" s="17"/>
      <c r="C1562" s="18"/>
      <c r="D1562" s="82" t="s">
        <v>26</v>
      </c>
      <c r="E1562" s="82"/>
      <c r="F1562" s="82"/>
      <c r="G1562" s="82"/>
      <c r="H1562" s="18"/>
      <c r="I1562" s="82" t="s">
        <v>26</v>
      </c>
      <c r="J1562" s="82"/>
      <c r="K1562" s="82"/>
      <c r="L1562" s="82"/>
      <c r="M1562" s="82"/>
      <c r="N1562" s="18"/>
      <c r="O1562" s="18"/>
      <c r="P1562" s="18"/>
      <c r="Q1562" s="18"/>
      <c r="R1562" s="82" t="s">
        <v>27</v>
      </c>
      <c r="S1562" s="82"/>
      <c r="T1562" s="82"/>
      <c r="U1562" s="82"/>
      <c r="V1562" s="82"/>
      <c r="W1562" s="18"/>
      <c r="X1562" s="18"/>
      <c r="Y1562" s="18"/>
      <c r="Z1562" s="83" t="s">
        <v>27</v>
      </c>
      <c r="AA1562" s="83"/>
      <c r="AB1562" s="83"/>
      <c r="AC1562" s="83"/>
      <c r="AD1562" s="18"/>
      <c r="AE1562" s="18"/>
      <c r="AF1562" s="19"/>
      <c r="AG1562" s="30"/>
    </row>
    <row r="1563" spans="1:33">
      <c r="A1563" s="28"/>
      <c r="B1563" s="17"/>
      <c r="C1563" s="18"/>
      <c r="D1563" s="18"/>
      <c r="E1563" s="18"/>
      <c r="F1563" s="18"/>
      <c r="G1563" s="18"/>
      <c r="H1563" s="18"/>
      <c r="I1563" s="18"/>
      <c r="J1563" s="18"/>
      <c r="K1563" s="18"/>
      <c r="L1563" s="18"/>
      <c r="M1563" s="18"/>
      <c r="N1563" s="18"/>
      <c r="O1563" s="18"/>
      <c r="P1563" s="18"/>
      <c r="Q1563" s="18"/>
      <c r="R1563" s="18"/>
      <c r="S1563" s="18"/>
      <c r="T1563" s="18"/>
      <c r="U1563" s="18"/>
      <c r="V1563" s="18"/>
      <c r="W1563" s="18"/>
      <c r="X1563" s="18"/>
      <c r="Y1563" s="18"/>
      <c r="Z1563" s="18"/>
      <c r="AA1563" s="18"/>
      <c r="AB1563" s="18"/>
      <c r="AC1563" s="18"/>
      <c r="AD1563" s="18"/>
      <c r="AE1563" s="18"/>
      <c r="AF1563" s="19"/>
      <c r="AG1563" s="30"/>
    </row>
    <row r="1564" spans="1:33">
      <c r="A1564" s="28"/>
      <c r="B1564" s="17"/>
      <c r="C1564" s="18"/>
      <c r="D1564" s="22" t="s">
        <v>29</v>
      </c>
      <c r="E1564" s="22"/>
      <c r="F1564" s="22"/>
      <c r="G1564" s="22"/>
      <c r="H1564" s="22"/>
      <c r="I1564" s="80" t="s">
        <v>24</v>
      </c>
      <c r="J1564" s="80"/>
      <c r="K1564" s="80"/>
      <c r="L1564" s="80"/>
      <c r="M1564" s="80"/>
      <c r="N1564" s="80"/>
      <c r="O1564" s="80"/>
      <c r="P1564" s="22"/>
      <c r="Q1564" s="22"/>
      <c r="R1564" s="79" t="s">
        <v>23</v>
      </c>
      <c r="S1564" s="79"/>
      <c r="T1564" s="79"/>
      <c r="U1564" s="79"/>
      <c r="V1564" s="79"/>
      <c r="W1564" s="79"/>
      <c r="X1564" s="22"/>
      <c r="Y1564" s="79" t="s">
        <v>25</v>
      </c>
      <c r="Z1564" s="79"/>
      <c r="AA1564" s="79"/>
      <c r="AB1564" s="79"/>
      <c r="AC1564" s="79"/>
      <c r="AD1564" s="79"/>
      <c r="AE1564" s="18"/>
      <c r="AF1564" s="19"/>
      <c r="AG1564" s="30"/>
    </row>
    <row r="1565" spans="1:33" ht="15.75" thickBot="1">
      <c r="A1565" s="28"/>
      <c r="B1565" s="23"/>
      <c r="C1565" s="24"/>
      <c r="D1565" s="24"/>
      <c r="E1565" s="24"/>
      <c r="F1565" s="24"/>
      <c r="G1565" s="24"/>
      <c r="H1565" s="24"/>
      <c r="I1565" s="24"/>
      <c r="J1565" s="24"/>
      <c r="K1565" s="24"/>
      <c r="L1565" s="24"/>
      <c r="M1565" s="24"/>
      <c r="N1565" s="24"/>
      <c r="O1565" s="24"/>
      <c r="P1565" s="24"/>
      <c r="Q1565" s="24"/>
      <c r="R1565" s="24"/>
      <c r="S1565" s="24"/>
      <c r="T1565" s="24"/>
      <c r="U1565" s="24"/>
      <c r="V1565" s="24"/>
      <c r="W1565" s="24"/>
      <c r="X1565" s="24"/>
      <c r="Y1565" s="24"/>
      <c r="Z1565" s="24"/>
      <c r="AA1565" s="24"/>
      <c r="AB1565" s="24"/>
      <c r="AC1565" s="24"/>
      <c r="AD1565" s="24"/>
      <c r="AE1565" s="24"/>
      <c r="AF1565" s="25"/>
      <c r="AG1565" s="30"/>
    </row>
    <row r="1566" spans="1:33" ht="15.75" thickBot="1">
      <c r="A1566" s="84"/>
      <c r="B1566" s="85"/>
      <c r="C1566" s="85"/>
      <c r="D1566" s="85"/>
      <c r="E1566" s="85"/>
      <c r="F1566" s="85"/>
      <c r="G1566" s="85"/>
      <c r="H1566" s="85"/>
      <c r="I1566" s="85"/>
      <c r="J1566" s="85"/>
      <c r="K1566" s="85"/>
      <c r="L1566" s="85"/>
      <c r="M1566" s="85"/>
      <c r="N1566" s="85"/>
      <c r="O1566" s="85"/>
      <c r="P1566" s="85"/>
      <c r="Q1566" s="85"/>
      <c r="R1566" s="85"/>
      <c r="S1566" s="85"/>
      <c r="T1566" s="85"/>
      <c r="U1566" s="85"/>
      <c r="V1566" s="85"/>
      <c r="W1566" s="85"/>
      <c r="X1566" s="85"/>
      <c r="Y1566" s="85"/>
      <c r="Z1566" s="85"/>
      <c r="AA1566" s="85"/>
      <c r="AB1566" s="85"/>
      <c r="AC1566" s="85"/>
      <c r="AD1566" s="85"/>
      <c r="AE1566" s="85"/>
      <c r="AF1566" s="85"/>
      <c r="AG1566" s="86"/>
    </row>
    <row r="1572" spans="1:33" ht="15.75" thickBot="1"/>
    <row r="1573" spans="1:33" ht="15.75" thickBot="1">
      <c r="A1573" s="27"/>
      <c r="B1573" s="26"/>
      <c r="C1573" s="26"/>
      <c r="D1573" s="26"/>
      <c r="E1573" s="26"/>
      <c r="F1573" s="26"/>
      <c r="G1573" s="26"/>
      <c r="H1573" s="26"/>
      <c r="I1573" s="26"/>
      <c r="J1573" s="26"/>
      <c r="K1573" s="26"/>
      <c r="L1573" s="26"/>
      <c r="M1573" s="26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26"/>
      <c r="AB1573" s="26"/>
      <c r="AC1573" s="26"/>
      <c r="AD1573" s="26"/>
      <c r="AE1573" s="26"/>
      <c r="AF1573" s="26"/>
      <c r="AG1573" s="29"/>
    </row>
    <row r="1574" spans="1:33" ht="24">
      <c r="A1574" s="28"/>
      <c r="B1574" s="14"/>
      <c r="C1574" s="15"/>
      <c r="D1574" s="87" t="s">
        <v>0</v>
      </c>
      <c r="E1574" s="87"/>
      <c r="F1574" s="87"/>
      <c r="G1574" s="87"/>
      <c r="H1574" s="87"/>
      <c r="I1574" s="87"/>
      <c r="J1574" s="87"/>
      <c r="K1574" s="87"/>
      <c r="L1574" s="87"/>
      <c r="M1574" s="87"/>
      <c r="N1574" s="87"/>
      <c r="O1574" s="87"/>
      <c r="P1574" s="87"/>
      <c r="Q1574" s="87"/>
      <c r="R1574" s="87"/>
      <c r="S1574" s="87"/>
      <c r="T1574" s="87"/>
      <c r="U1574" s="87"/>
      <c r="V1574" s="87"/>
      <c r="W1574" s="87"/>
      <c r="X1574" s="87"/>
      <c r="Y1574" s="87"/>
      <c r="Z1574" s="87"/>
      <c r="AA1574" s="87"/>
      <c r="AB1574" s="87"/>
      <c r="AC1574" s="87"/>
      <c r="AD1574" s="87"/>
      <c r="AE1574" s="15"/>
      <c r="AF1574" s="16"/>
      <c r="AG1574" s="30"/>
    </row>
    <row r="1575" spans="1:33" ht="22.5">
      <c r="A1575" s="28"/>
      <c r="B1575" s="17"/>
      <c r="C1575" s="18"/>
      <c r="D1575" s="88" t="s">
        <v>28</v>
      </c>
      <c r="E1575" s="88"/>
      <c r="F1575" s="88"/>
      <c r="G1575" s="88"/>
      <c r="H1575" s="88"/>
      <c r="I1575" s="88"/>
      <c r="J1575" s="88"/>
      <c r="K1575" s="88"/>
      <c r="L1575" s="88"/>
      <c r="M1575" s="88"/>
      <c r="N1575" s="88"/>
      <c r="O1575" s="88"/>
      <c r="P1575" s="88"/>
      <c r="Q1575" s="88"/>
      <c r="R1575" s="88"/>
      <c r="S1575" s="88"/>
      <c r="T1575" s="88"/>
      <c r="U1575" s="88"/>
      <c r="V1575" s="88"/>
      <c r="W1575" s="88"/>
      <c r="X1575" s="88"/>
      <c r="Y1575" s="88"/>
      <c r="Z1575" s="88"/>
      <c r="AA1575" s="88"/>
      <c r="AB1575" s="88"/>
      <c r="AC1575" s="88"/>
      <c r="AD1575" s="88"/>
      <c r="AE1575" s="18"/>
      <c r="AF1575" s="19"/>
      <c r="AG1575" s="30"/>
    </row>
    <row r="1576" spans="1:33" ht="15.75">
      <c r="A1576" s="28"/>
      <c r="B1576" s="17"/>
      <c r="C1576" s="18"/>
      <c r="D1576" s="89" t="s">
        <v>186</v>
      </c>
      <c r="E1576" s="89"/>
      <c r="F1576" s="89"/>
      <c r="G1576" s="89"/>
      <c r="H1576" s="89"/>
      <c r="I1576" s="89"/>
      <c r="J1576" s="89"/>
      <c r="K1576" s="89"/>
      <c r="L1576" s="89"/>
      <c r="M1576" s="89"/>
      <c r="N1576" s="89"/>
      <c r="O1576" s="89"/>
      <c r="P1576" s="89"/>
      <c r="Q1576" s="89"/>
      <c r="R1576" s="89"/>
      <c r="S1576" s="89"/>
      <c r="T1576" s="89"/>
      <c r="U1576" s="89"/>
      <c r="V1576" s="89"/>
      <c r="W1576" s="89"/>
      <c r="X1576" s="89"/>
      <c r="Y1576" s="89"/>
      <c r="Z1576" s="89"/>
      <c r="AA1576" s="89"/>
      <c r="AB1576" s="89"/>
      <c r="AC1576" s="89"/>
      <c r="AD1576" s="89"/>
      <c r="AE1576" s="18"/>
      <c r="AF1576" s="19"/>
      <c r="AG1576" s="30"/>
    </row>
    <row r="1577" spans="1:33">
      <c r="A1577" s="28"/>
      <c r="B1577" s="17"/>
      <c r="C1577" s="18"/>
      <c r="D1577" s="76"/>
      <c r="E1577" s="76"/>
      <c r="F1577" s="76"/>
      <c r="G1577" s="76"/>
      <c r="H1577" s="76"/>
      <c r="I1577" s="76"/>
      <c r="J1577" s="76"/>
      <c r="K1577" s="76"/>
      <c r="L1577" s="76"/>
      <c r="M1577" s="76"/>
      <c r="N1577" s="76"/>
      <c r="O1577" s="76"/>
      <c r="P1577" s="76"/>
      <c r="Q1577" s="76"/>
      <c r="R1577" s="76"/>
      <c r="S1577" s="76"/>
      <c r="T1577" s="76"/>
      <c r="U1577" s="76"/>
      <c r="V1577" s="76"/>
      <c r="W1577" s="76"/>
      <c r="X1577" s="76"/>
      <c r="Y1577" s="76"/>
      <c r="Z1577" s="76"/>
      <c r="AA1577" s="76"/>
      <c r="AB1577" s="76"/>
      <c r="AC1577" s="76"/>
      <c r="AD1577" s="76"/>
      <c r="AE1577" s="18"/>
      <c r="AF1577" s="19"/>
      <c r="AG1577" s="30"/>
    </row>
    <row r="1578" spans="1:33" ht="15.75">
      <c r="A1578" s="28"/>
      <c r="B1578" s="17"/>
      <c r="C1578" s="18"/>
      <c r="D1578" s="89" t="s">
        <v>200</v>
      </c>
      <c r="E1578" s="89"/>
      <c r="F1578" s="89"/>
      <c r="G1578" s="89"/>
      <c r="H1578" s="89"/>
      <c r="I1578" s="89"/>
      <c r="J1578" s="89"/>
      <c r="K1578" s="89"/>
      <c r="L1578" s="89"/>
      <c r="M1578" s="89"/>
      <c r="N1578" s="89"/>
      <c r="O1578" s="89"/>
      <c r="P1578" s="89"/>
      <c r="Q1578" s="89"/>
      <c r="R1578" s="89"/>
      <c r="S1578" s="89"/>
      <c r="T1578" s="89"/>
      <c r="U1578" s="89"/>
      <c r="V1578" s="89"/>
      <c r="W1578" s="89"/>
      <c r="X1578" s="89"/>
      <c r="Y1578" s="89"/>
      <c r="Z1578" s="89"/>
      <c r="AA1578" s="89"/>
      <c r="AB1578" s="89"/>
      <c r="AC1578" s="89"/>
      <c r="AD1578" s="89"/>
      <c r="AE1578" s="18"/>
      <c r="AF1578" s="19"/>
      <c r="AG1578" s="30"/>
    </row>
    <row r="1579" spans="1:33">
      <c r="A1579" s="28"/>
      <c r="B1579" s="17"/>
      <c r="C1579" s="18"/>
      <c r="D1579" s="76"/>
      <c r="E1579" s="76"/>
      <c r="F1579" s="76"/>
      <c r="G1579" s="76"/>
      <c r="H1579" s="76"/>
      <c r="I1579" s="76"/>
      <c r="J1579" s="76"/>
      <c r="K1579" s="76"/>
      <c r="L1579" s="76"/>
      <c r="M1579" s="76"/>
      <c r="N1579" s="76"/>
      <c r="O1579" s="76"/>
      <c r="P1579" s="76"/>
      <c r="Q1579" s="76"/>
      <c r="R1579" s="76"/>
      <c r="S1579" s="76"/>
      <c r="T1579" s="76"/>
      <c r="U1579" s="76"/>
      <c r="V1579" s="76"/>
      <c r="W1579" s="76"/>
      <c r="X1579" s="76"/>
      <c r="Y1579" s="76"/>
      <c r="Z1579" s="76"/>
      <c r="AA1579" s="76"/>
      <c r="AB1579" s="76"/>
      <c r="AC1579" s="76"/>
      <c r="AD1579" s="76"/>
      <c r="AE1579" s="18"/>
      <c r="AF1579" s="19"/>
      <c r="AG1579" s="30"/>
    </row>
    <row r="1580" spans="1:33" ht="15.75">
      <c r="A1580" s="28"/>
      <c r="B1580" s="17"/>
      <c r="C1580" s="18"/>
      <c r="D1580" s="89" t="s">
        <v>201</v>
      </c>
      <c r="E1580" s="89"/>
      <c r="F1580" s="89"/>
      <c r="G1580" s="89"/>
      <c r="H1580" s="89"/>
      <c r="I1580" s="89"/>
      <c r="J1580" s="89"/>
      <c r="K1580" s="89"/>
      <c r="L1580" s="89"/>
      <c r="M1580" s="89"/>
      <c r="N1580" s="89"/>
      <c r="O1580" s="89"/>
      <c r="P1580" s="89"/>
      <c r="Q1580" s="89"/>
      <c r="R1580" s="89"/>
      <c r="S1580" s="89"/>
      <c r="T1580" s="89"/>
      <c r="U1580" s="89"/>
      <c r="V1580" s="89"/>
      <c r="W1580" s="89"/>
      <c r="X1580" s="89"/>
      <c r="Y1580" s="89"/>
      <c r="Z1580" s="89"/>
      <c r="AA1580" s="89"/>
      <c r="AB1580" s="89"/>
      <c r="AC1580" s="89"/>
      <c r="AD1580" s="89"/>
      <c r="AE1580" s="18"/>
      <c r="AF1580" s="19"/>
      <c r="AG1580" s="30"/>
    </row>
    <row r="1581" spans="1:33" ht="16.5" thickBot="1">
      <c r="A1581" s="28"/>
      <c r="B1581" s="17"/>
      <c r="C1581" s="18"/>
      <c r="D1581" s="77"/>
      <c r="E1581" s="77"/>
      <c r="F1581" s="77"/>
      <c r="G1581" s="77"/>
      <c r="H1581" s="77"/>
      <c r="I1581" s="77"/>
      <c r="J1581" s="77"/>
      <c r="K1581" s="77"/>
      <c r="L1581" s="77"/>
      <c r="M1581" s="77"/>
      <c r="N1581" s="77"/>
      <c r="O1581" s="77"/>
      <c r="P1581" s="77"/>
      <c r="Q1581" s="77"/>
      <c r="R1581" s="77"/>
      <c r="S1581" s="77"/>
      <c r="T1581" s="77"/>
      <c r="U1581" s="77"/>
      <c r="V1581" s="77"/>
      <c r="W1581" s="77"/>
      <c r="X1581" s="77"/>
      <c r="Y1581" s="77"/>
      <c r="Z1581" s="77"/>
      <c r="AA1581" s="77"/>
      <c r="AB1581" s="77"/>
      <c r="AC1581" s="77"/>
      <c r="AD1581" s="77"/>
      <c r="AE1581" s="18"/>
      <c r="AF1581" s="19"/>
      <c r="AG1581" s="30"/>
    </row>
    <row r="1582" spans="1:33" ht="15.75" thickBot="1">
      <c r="A1582" s="28"/>
      <c r="B1582" s="17"/>
      <c r="C1582" s="9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0"/>
      <c r="AE1582" s="11"/>
      <c r="AF1582" s="19"/>
      <c r="AG1582" s="30"/>
    </row>
    <row r="1583" spans="1:33">
      <c r="A1583" s="28"/>
      <c r="B1583" s="17"/>
      <c r="C1583" s="6"/>
      <c r="D1583" s="90" t="s">
        <v>1</v>
      </c>
      <c r="E1583" s="93"/>
      <c r="F1583" s="96" t="s">
        <v>22</v>
      </c>
      <c r="G1583" s="96"/>
      <c r="H1583" s="96"/>
      <c r="I1583" s="96"/>
      <c r="J1583" s="96"/>
      <c r="K1583" s="96"/>
      <c r="L1583" s="96"/>
      <c r="M1583" s="96"/>
      <c r="N1583" s="97">
        <v>8</v>
      </c>
      <c r="O1583" s="96" t="s">
        <v>2</v>
      </c>
      <c r="P1583" s="96"/>
      <c r="Q1583" s="96"/>
      <c r="R1583" s="96"/>
      <c r="S1583" s="96"/>
      <c r="T1583" s="96"/>
      <c r="U1583" s="96"/>
      <c r="V1583" s="96"/>
      <c r="W1583" s="97"/>
      <c r="X1583" s="96" t="s">
        <v>3</v>
      </c>
      <c r="Y1583" s="96"/>
      <c r="Z1583" s="96"/>
      <c r="AA1583" s="96"/>
      <c r="AB1583" s="96"/>
      <c r="AC1583" s="96"/>
      <c r="AD1583" s="100"/>
      <c r="AE1583" s="5"/>
      <c r="AF1583" s="19"/>
      <c r="AG1583" s="30"/>
    </row>
    <row r="1584" spans="1:33">
      <c r="A1584" s="28"/>
      <c r="B1584" s="17"/>
      <c r="C1584" s="6"/>
      <c r="D1584" s="91"/>
      <c r="E1584" s="94"/>
      <c r="F1584" s="101" t="s">
        <v>4</v>
      </c>
      <c r="G1584" s="101"/>
      <c r="H1584" s="101" t="s">
        <v>5</v>
      </c>
      <c r="I1584" s="101"/>
      <c r="J1584" s="101" t="s">
        <v>32</v>
      </c>
      <c r="K1584" s="101"/>
      <c r="L1584" s="101" t="s">
        <v>7</v>
      </c>
      <c r="M1584" s="101"/>
      <c r="N1584" s="98"/>
      <c r="O1584" s="101" t="s">
        <v>8</v>
      </c>
      <c r="P1584" s="101"/>
      <c r="Q1584" s="101" t="s">
        <v>9</v>
      </c>
      <c r="R1584" s="101"/>
      <c r="S1584" s="101" t="s">
        <v>10</v>
      </c>
      <c r="T1584" s="101"/>
      <c r="U1584" s="101" t="s">
        <v>7</v>
      </c>
      <c r="V1584" s="101"/>
      <c r="W1584" s="98"/>
      <c r="X1584" s="101" t="s">
        <v>11</v>
      </c>
      <c r="Y1584" s="101"/>
      <c r="Z1584" s="101" t="s">
        <v>6</v>
      </c>
      <c r="AA1584" s="101"/>
      <c r="AB1584" s="101" t="s">
        <v>12</v>
      </c>
      <c r="AC1584" s="101"/>
      <c r="AD1584" s="102" t="s">
        <v>21</v>
      </c>
      <c r="AE1584" s="5"/>
      <c r="AF1584" s="19"/>
      <c r="AG1584" s="30"/>
    </row>
    <row r="1585" spans="1:33">
      <c r="A1585" s="28"/>
      <c r="B1585" s="17"/>
      <c r="C1585" s="6"/>
      <c r="D1585" s="92"/>
      <c r="E1585" s="94"/>
      <c r="F1585" s="2">
        <v>0.1</v>
      </c>
      <c r="G1585" s="78" t="s">
        <v>13</v>
      </c>
      <c r="H1585" s="2">
        <v>0.1</v>
      </c>
      <c r="I1585" s="78" t="s">
        <v>13</v>
      </c>
      <c r="J1585" s="2">
        <v>0.3</v>
      </c>
      <c r="K1585" s="78" t="s">
        <v>13</v>
      </c>
      <c r="L1585" s="2">
        <v>0.5</v>
      </c>
      <c r="M1585" s="78" t="s">
        <v>13</v>
      </c>
      <c r="N1585" s="98"/>
      <c r="O1585" s="2">
        <v>0.1</v>
      </c>
      <c r="P1585" s="78" t="s">
        <v>13</v>
      </c>
      <c r="Q1585" s="2">
        <v>0.1</v>
      </c>
      <c r="R1585" s="78" t="s">
        <v>13</v>
      </c>
      <c r="S1585" s="2">
        <v>0.3</v>
      </c>
      <c r="T1585" s="78" t="s">
        <v>13</v>
      </c>
      <c r="U1585" s="2">
        <v>0.5</v>
      </c>
      <c r="V1585" s="78" t="s">
        <v>13</v>
      </c>
      <c r="W1585" s="98"/>
      <c r="X1585" s="2">
        <v>0.4</v>
      </c>
      <c r="Y1585" s="78" t="s">
        <v>13</v>
      </c>
      <c r="Z1585" s="2">
        <v>0.6</v>
      </c>
      <c r="AA1585" s="78" t="s">
        <v>13</v>
      </c>
      <c r="AB1585" s="2">
        <v>1</v>
      </c>
      <c r="AC1585" s="78" t="s">
        <v>13</v>
      </c>
      <c r="AD1585" s="103"/>
      <c r="AE1585" s="5"/>
      <c r="AF1585" s="19"/>
      <c r="AG1585" s="30"/>
    </row>
    <row r="1586" spans="1:33">
      <c r="A1586" s="28"/>
      <c r="B1586" s="17"/>
      <c r="C1586" s="6"/>
      <c r="D1586" s="35" t="s">
        <v>14</v>
      </c>
      <c r="E1586" s="94"/>
      <c r="F1586" s="78">
        <v>8</v>
      </c>
      <c r="G1586" s="78" t="s">
        <v>37</v>
      </c>
      <c r="H1586" s="78">
        <v>5.6</v>
      </c>
      <c r="I1586" s="78" t="s">
        <v>39</v>
      </c>
      <c r="J1586" s="78">
        <v>14.1</v>
      </c>
      <c r="K1586" s="78" t="s">
        <v>41</v>
      </c>
      <c r="L1586" s="122">
        <f>SUM(F1586:H1586:J1586)</f>
        <v>27.7</v>
      </c>
      <c r="M1586" s="78" t="s">
        <v>39</v>
      </c>
      <c r="N1586" s="98"/>
      <c r="O1586" s="78">
        <v>7.6</v>
      </c>
      <c r="P1586" s="78" t="s">
        <v>37</v>
      </c>
      <c r="Q1586" s="78">
        <v>7.2</v>
      </c>
      <c r="R1586" s="78" t="s">
        <v>37</v>
      </c>
      <c r="S1586" s="123">
        <v>21.3</v>
      </c>
      <c r="T1586" s="78" t="str">
        <f>IF(S1586&gt;=27.3,"A1",IF(S1586&gt;=24.3,"A2", IF(S1586&gt;=21.3,"B1",IF(S1586&gt;=18.3,"B2", IF(S1586&gt;=15.3,"C1",IF(S1586&gt;=12.3,"C2",IF(S1586&gt;=9.9,"D",IF(S1586&gt;=6.3,"E1",IF(S1586&gt;=6.2,"E2")))))))))</f>
        <v>B1</v>
      </c>
      <c r="U1586" s="78">
        <f>O1586+Q1586+S1586</f>
        <v>36.1</v>
      </c>
      <c r="V1586" s="78" t="str">
        <f>IF(U1586&gt;=45.5,"A1",IF(U1586&gt;=40.5,"A2", IF(U1586&gt;=35.5,"B1",IF(U1586&gt;=30.5,"B2", IF(U1586&gt;=25.5,"C1",IF(U1586&gt;=20.5,"C2",IF(U1586&gt;=16.5,"D",IF(U1586&gt;=10.5,"E1",IF(U1586&gt;=10.4,"E2")))))))))</f>
        <v>B1</v>
      </c>
      <c r="W1586" s="98"/>
      <c r="X1586" s="78">
        <f t="shared" ref="X1586:X1594" si="413">SUM(F1586,H1586,O1586,Q1586)</f>
        <v>28.4</v>
      </c>
      <c r="Y1586" s="78" t="str">
        <f>IF(X1586&gt;=36.4,"A1",IF(X1586&gt;=32.4,"A2", IF(X1586&gt;=28.4,"B1",IF(X1586&gt;=24.4,"B2", IF(X1586&gt;=20.4,"C1",IF(X1586&gt;=16.4,"C2",IF(X1586&gt;=13.2,"D",IF(X1586&gt;=8.4,"E1",IF(X1586&gt;=8.3,"E2")))))))))</f>
        <v>B1</v>
      </c>
      <c r="Z1586" s="78">
        <f>J1586+S1586</f>
        <v>35.4</v>
      </c>
      <c r="AA1586" s="78" t="str">
        <f>IF(Z1586&gt;=54.5,"A1",IF(Z1586&gt;=48.5,"A2", IF(Z1586&gt;=42.5,"B1",IF(Z1586&gt;=36.5,"B2", IF(Z1586&gt;=30.5,"C1",IF(Z1586&gt;=24.5,"C2",IF(Z1586&gt;=19.8,"D",IF(Z1586&gt;=12.6,"E1",IF(Z1586&gt;=12.5,"E2")))))))))</f>
        <v>C1</v>
      </c>
      <c r="AB1586" s="57">
        <f>L1586+U1586</f>
        <v>63.8</v>
      </c>
      <c r="AC1586" s="78" t="str">
        <f>IF(AB1586&gt;=91,"A1",IF(AB1586&gt;=81,"A2", IF(AB1586&gt;=71,"B1",IF(AB1586&gt;=61,"B2", IF(AB1586&gt;=51,"C1",IF(AB1586&gt;=41,"C2",IF(AB1586&gt;=33,"D",IF(AB1586&gt;=21,"E1",IF(AB1586&gt;=20,"E2")))))))))</f>
        <v>B2</v>
      </c>
      <c r="AD1586" s="124">
        <v>7</v>
      </c>
      <c r="AE1586" s="5"/>
      <c r="AF1586" s="19"/>
      <c r="AG1586" s="30"/>
    </row>
    <row r="1587" spans="1:33">
      <c r="A1587" s="28"/>
      <c r="B1587" s="17"/>
      <c r="C1587" s="6"/>
      <c r="D1587" s="35" t="s">
        <v>15</v>
      </c>
      <c r="E1587" s="94"/>
      <c r="F1587" s="78">
        <v>7.6</v>
      </c>
      <c r="G1587" s="78" t="s">
        <v>37</v>
      </c>
      <c r="H1587" s="78">
        <v>0</v>
      </c>
      <c r="I1587" s="78" t="s">
        <v>118</v>
      </c>
      <c r="J1587" s="78">
        <v>13.8</v>
      </c>
      <c r="K1587" s="78" t="s">
        <v>41</v>
      </c>
      <c r="L1587" s="122">
        <f>SUM(F1587:H1587:J1587)</f>
        <v>21.4</v>
      </c>
      <c r="M1587" s="78" t="s">
        <v>41</v>
      </c>
      <c r="N1587" s="98"/>
      <c r="O1587" s="78">
        <v>8.5</v>
      </c>
      <c r="P1587" s="78" t="s">
        <v>36</v>
      </c>
      <c r="Q1587" s="78">
        <v>8.4</v>
      </c>
      <c r="R1587" s="78" t="s">
        <v>36</v>
      </c>
      <c r="S1587" s="123">
        <v>23.7</v>
      </c>
      <c r="T1587" s="78" t="str">
        <f t="shared" ref="T1587:T1593" si="414">IF(S1587&gt;=27.3,"A1",IF(S1587&gt;=24.3,"A2", IF(S1587&gt;=21.3,"B1",IF(S1587&gt;=18.3,"B2", IF(S1587&gt;=15.3,"C1",IF(S1587&gt;=12.3,"C2",IF(S1587&gt;=9.9,"D",IF(S1587&gt;=6.3,"E1",IF(S1587&gt;=6.2,"E2")))))))))</f>
        <v>B1</v>
      </c>
      <c r="U1587" s="78">
        <f t="shared" ref="U1587:U1593" si="415">O1587+Q1587+S1587</f>
        <v>40.599999999999994</v>
      </c>
      <c r="V1587" s="78" t="str">
        <f t="shared" ref="V1587:V1593" si="416">IF(U1587&gt;=45.5,"A1",IF(U1587&gt;=40.5,"A2", IF(U1587&gt;=35.5,"B1",IF(U1587&gt;=30.5,"B2", IF(U1587&gt;=25.5,"C1",IF(U1587&gt;=20.5,"C2",IF(U1587&gt;=16.5,"D",IF(U1587&gt;=10.5,"E1",IF(U1587&gt;=10.4,"E2")))))))))</f>
        <v>A2</v>
      </c>
      <c r="W1587" s="98"/>
      <c r="X1587" s="78">
        <f t="shared" si="413"/>
        <v>24.5</v>
      </c>
      <c r="Y1587" s="78" t="str">
        <f t="shared" ref="Y1587:Y1593" si="417">IF(X1587&gt;=36.4,"A1",IF(X1587&gt;=32.4,"A2", IF(X1587&gt;=28.4,"B1",IF(X1587&gt;=24.4,"B2", IF(X1587&gt;=20.4,"C1",IF(X1587&gt;=16.4,"C2",IF(X1587&gt;=13.2,"D",IF(X1587&gt;=8.4,"E1",IF(X1587&gt;=8.3,"E2")))))))))</f>
        <v>B2</v>
      </c>
      <c r="Z1587" s="78">
        <f t="shared" ref="Z1587:Z1593" si="418">J1587+S1587</f>
        <v>37.5</v>
      </c>
      <c r="AA1587" s="78" t="str">
        <f t="shared" ref="AA1587:AA1593" si="419">IF(Z1587&gt;=54.5,"A1",IF(Z1587&gt;=48.5,"A2", IF(Z1587&gt;=42.5,"B1",IF(Z1587&gt;=36.5,"B2", IF(Z1587&gt;=30.5,"C1",IF(Z1587&gt;=24.5,"C2",IF(Z1587&gt;=19.8,"D",IF(Z1587&gt;=12.6,"E1",IF(Z1587&gt;=12.5,"E2")))))))))</f>
        <v>B2</v>
      </c>
      <c r="AB1587" s="57">
        <f t="shared" ref="AB1587:AB1593" si="420">L1587+U1587</f>
        <v>61.999999999999993</v>
      </c>
      <c r="AC1587" s="78" t="str">
        <f t="shared" ref="AC1587:AC1593" si="421">IF(AB1587&gt;=91,"A1",IF(AB1587&gt;=81,"A2", IF(AB1587&gt;=71,"B1",IF(AB1587&gt;=61,"B2", IF(AB1587&gt;=51,"C1",IF(AB1587&gt;=41,"C2",IF(AB1587&gt;=33,"D",IF(AB1587&gt;=21,"E1",IF(AB1587&gt;=20,"E2")))))))))</f>
        <v>B2</v>
      </c>
      <c r="AD1587" s="124">
        <v>7</v>
      </c>
      <c r="AE1587" s="5"/>
      <c r="AF1587" s="19"/>
      <c r="AG1587" s="30"/>
    </row>
    <row r="1588" spans="1:33">
      <c r="A1588" s="28"/>
      <c r="B1588" s="17"/>
      <c r="C1588" s="6"/>
      <c r="D1588" s="35" t="s">
        <v>16</v>
      </c>
      <c r="E1588" s="94"/>
      <c r="F1588" s="78">
        <v>8</v>
      </c>
      <c r="G1588" s="78" t="s">
        <v>37</v>
      </c>
      <c r="H1588" s="78">
        <v>7.8</v>
      </c>
      <c r="I1588" s="78" t="s">
        <v>37</v>
      </c>
      <c r="J1588" s="78">
        <v>21.9</v>
      </c>
      <c r="K1588" s="78" t="s">
        <v>37</v>
      </c>
      <c r="L1588" s="122">
        <f>SUM(F1588:H1588:J1588)</f>
        <v>37.700000000000003</v>
      </c>
      <c r="M1588" s="78" t="s">
        <v>37</v>
      </c>
      <c r="N1588" s="98"/>
      <c r="O1588" s="78">
        <v>7.4</v>
      </c>
      <c r="P1588" s="78" t="s">
        <v>37</v>
      </c>
      <c r="Q1588" s="78">
        <v>8.1999999999999993</v>
      </c>
      <c r="R1588" s="78" t="s">
        <v>36</v>
      </c>
      <c r="S1588" s="123">
        <v>21.6</v>
      </c>
      <c r="T1588" s="78" t="str">
        <f t="shared" si="414"/>
        <v>B1</v>
      </c>
      <c r="U1588" s="78">
        <f t="shared" si="415"/>
        <v>37.200000000000003</v>
      </c>
      <c r="V1588" s="78" t="str">
        <f t="shared" si="416"/>
        <v>B1</v>
      </c>
      <c r="W1588" s="98"/>
      <c r="X1588" s="78">
        <f t="shared" si="413"/>
        <v>31.400000000000002</v>
      </c>
      <c r="Y1588" s="78" t="str">
        <f t="shared" si="417"/>
        <v>B1</v>
      </c>
      <c r="Z1588" s="78">
        <f t="shared" si="418"/>
        <v>43.5</v>
      </c>
      <c r="AA1588" s="78" t="str">
        <f t="shared" si="419"/>
        <v>B1</v>
      </c>
      <c r="AB1588" s="57">
        <f t="shared" si="420"/>
        <v>74.900000000000006</v>
      </c>
      <c r="AC1588" s="78" t="str">
        <f t="shared" si="421"/>
        <v>B1</v>
      </c>
      <c r="AD1588" s="124">
        <v>8</v>
      </c>
      <c r="AE1588" s="5"/>
      <c r="AF1588" s="19"/>
      <c r="AG1588" s="30"/>
    </row>
    <row r="1589" spans="1:33">
      <c r="A1589" s="28"/>
      <c r="B1589" s="17"/>
      <c r="C1589" s="6"/>
      <c r="D1589" s="35" t="s">
        <v>45</v>
      </c>
      <c r="E1589" s="94"/>
      <c r="F1589" s="78">
        <v>7.2</v>
      </c>
      <c r="G1589" s="78" t="s">
        <v>37</v>
      </c>
      <c r="H1589" s="78">
        <v>0</v>
      </c>
      <c r="I1589" s="78" t="s">
        <v>118</v>
      </c>
      <c r="J1589" s="78">
        <v>15</v>
      </c>
      <c r="K1589" s="78" t="s">
        <v>41</v>
      </c>
      <c r="L1589" s="122">
        <f>SUM(F1589:H1589:J1589)</f>
        <v>22.2</v>
      </c>
      <c r="M1589" s="78" t="s">
        <v>41</v>
      </c>
      <c r="N1589" s="98"/>
      <c r="O1589" s="78">
        <v>7.6</v>
      </c>
      <c r="P1589" s="78" t="s">
        <v>37</v>
      </c>
      <c r="Q1589" s="78">
        <v>8</v>
      </c>
      <c r="R1589" s="78" t="s">
        <v>37</v>
      </c>
      <c r="S1589" s="123">
        <v>22.2</v>
      </c>
      <c r="T1589" s="78" t="str">
        <f t="shared" si="414"/>
        <v>B1</v>
      </c>
      <c r="U1589" s="78">
        <f t="shared" si="415"/>
        <v>37.799999999999997</v>
      </c>
      <c r="V1589" s="78" t="str">
        <f t="shared" si="416"/>
        <v>B1</v>
      </c>
      <c r="W1589" s="98"/>
      <c r="X1589" s="78">
        <f t="shared" si="413"/>
        <v>22.8</v>
      </c>
      <c r="Y1589" s="78" t="str">
        <f t="shared" si="417"/>
        <v>C1</v>
      </c>
      <c r="Z1589" s="78">
        <f t="shared" si="418"/>
        <v>37.200000000000003</v>
      </c>
      <c r="AA1589" s="78" t="str">
        <f t="shared" si="419"/>
        <v>B2</v>
      </c>
      <c r="AB1589" s="57">
        <f t="shared" si="420"/>
        <v>60</v>
      </c>
      <c r="AC1589" s="78" t="str">
        <f t="shared" si="421"/>
        <v>C1</v>
      </c>
      <c r="AD1589" s="124">
        <v>6</v>
      </c>
      <c r="AE1589" s="5"/>
      <c r="AF1589" s="19"/>
      <c r="AG1589" s="30"/>
    </row>
    <row r="1590" spans="1:33">
      <c r="A1590" s="28"/>
      <c r="B1590" s="17"/>
      <c r="C1590" s="6"/>
      <c r="D1590" s="35" t="s">
        <v>33</v>
      </c>
      <c r="E1590" s="94"/>
      <c r="F1590" s="78"/>
      <c r="G1590" s="78"/>
      <c r="H1590" s="78"/>
      <c r="I1590" s="78"/>
      <c r="J1590" s="78">
        <v>21</v>
      </c>
      <c r="K1590" s="78" t="s">
        <v>38</v>
      </c>
      <c r="L1590" s="122">
        <f>SUM(F1590:H1590:J1590)</f>
        <v>21</v>
      </c>
      <c r="M1590" s="78"/>
      <c r="N1590" s="98"/>
      <c r="O1590" s="78"/>
      <c r="P1590" s="78"/>
      <c r="Q1590" s="78"/>
      <c r="R1590" s="78"/>
      <c r="S1590" s="123">
        <v>26.4</v>
      </c>
      <c r="T1590" s="78" t="str">
        <f t="shared" si="414"/>
        <v>A2</v>
      </c>
      <c r="U1590" s="78">
        <f t="shared" si="415"/>
        <v>26.4</v>
      </c>
      <c r="V1590" s="78" t="str">
        <f t="shared" si="416"/>
        <v>C1</v>
      </c>
      <c r="W1590" s="98"/>
      <c r="X1590" s="78">
        <f t="shared" si="413"/>
        <v>0</v>
      </c>
      <c r="Y1590" s="78" t="b">
        <f t="shared" si="417"/>
        <v>0</v>
      </c>
      <c r="Z1590" s="78">
        <f t="shared" si="418"/>
        <v>47.4</v>
      </c>
      <c r="AA1590" s="78" t="str">
        <f t="shared" si="419"/>
        <v>B1</v>
      </c>
      <c r="AB1590" s="57">
        <f t="shared" si="420"/>
        <v>47.4</v>
      </c>
      <c r="AC1590" s="78" t="str">
        <f t="shared" si="421"/>
        <v>C2</v>
      </c>
      <c r="AD1590" s="124"/>
      <c r="AE1590" s="5"/>
      <c r="AF1590" s="19"/>
      <c r="AG1590" s="30"/>
    </row>
    <row r="1591" spans="1:33">
      <c r="A1591" s="28"/>
      <c r="B1591" s="17"/>
      <c r="C1591" s="6"/>
      <c r="D1591" s="35" t="s">
        <v>18</v>
      </c>
      <c r="E1591" s="94"/>
      <c r="F1591" s="78">
        <v>6.8</v>
      </c>
      <c r="G1591" s="78" t="s">
        <v>38</v>
      </c>
      <c r="H1591" s="78">
        <v>4.5999999999999996</v>
      </c>
      <c r="I1591" s="78" t="s">
        <v>41</v>
      </c>
      <c r="J1591" s="78">
        <v>24.6</v>
      </c>
      <c r="K1591" s="78" t="s">
        <v>36</v>
      </c>
      <c r="L1591" s="122">
        <f>SUM(F1591:H1591:J1591)</f>
        <v>36</v>
      </c>
      <c r="M1591" s="78" t="s">
        <v>37</v>
      </c>
      <c r="N1591" s="98"/>
      <c r="O1591" s="78">
        <v>7</v>
      </c>
      <c r="P1591" s="78" t="s">
        <v>38</v>
      </c>
      <c r="Q1591" s="123">
        <v>6.6</v>
      </c>
      <c r="R1591" s="123" t="s">
        <v>38</v>
      </c>
      <c r="S1591" s="123">
        <v>22.2</v>
      </c>
      <c r="T1591" s="78" t="str">
        <f t="shared" si="414"/>
        <v>B1</v>
      </c>
      <c r="U1591" s="78">
        <f t="shared" si="415"/>
        <v>35.799999999999997</v>
      </c>
      <c r="V1591" s="78" t="str">
        <f t="shared" si="416"/>
        <v>B1</v>
      </c>
      <c r="W1591" s="98"/>
      <c r="X1591" s="78">
        <f t="shared" si="413"/>
        <v>25</v>
      </c>
      <c r="Y1591" s="78" t="str">
        <f t="shared" si="417"/>
        <v>B2</v>
      </c>
      <c r="Z1591" s="78">
        <f t="shared" si="418"/>
        <v>46.8</v>
      </c>
      <c r="AA1591" s="78" t="str">
        <f t="shared" si="419"/>
        <v>B1</v>
      </c>
      <c r="AB1591" s="57">
        <f t="shared" si="420"/>
        <v>71.8</v>
      </c>
      <c r="AC1591" s="78" t="str">
        <f t="shared" si="421"/>
        <v>B1</v>
      </c>
      <c r="AD1591" s="124">
        <v>8</v>
      </c>
      <c r="AE1591" s="5"/>
      <c r="AF1591" s="19"/>
      <c r="AG1591" s="30"/>
    </row>
    <row r="1592" spans="1:33">
      <c r="A1592" s="28"/>
      <c r="B1592" s="17"/>
      <c r="C1592" s="6"/>
      <c r="D1592" s="35" t="s">
        <v>19</v>
      </c>
      <c r="E1592" s="94"/>
      <c r="F1592" s="78"/>
      <c r="G1592" s="78"/>
      <c r="H1592" s="78"/>
      <c r="I1592" s="78"/>
      <c r="J1592" s="78">
        <v>10.199999999999999</v>
      </c>
      <c r="K1592" s="78" t="s">
        <v>40</v>
      </c>
      <c r="L1592" s="122">
        <f>SUM(F1592:H1592:J1592)</f>
        <v>10.199999999999999</v>
      </c>
      <c r="M1592" s="78"/>
      <c r="N1592" s="98"/>
      <c r="O1592" s="1"/>
      <c r="P1592" s="1"/>
      <c r="Q1592" s="1"/>
      <c r="R1592" s="1"/>
      <c r="S1592" s="123">
        <v>18</v>
      </c>
      <c r="T1592" s="78" t="str">
        <f t="shared" si="414"/>
        <v>C1</v>
      </c>
      <c r="U1592" s="78">
        <f t="shared" si="415"/>
        <v>18</v>
      </c>
      <c r="V1592" s="78" t="str">
        <f t="shared" si="416"/>
        <v>D</v>
      </c>
      <c r="W1592" s="98"/>
      <c r="X1592" s="78">
        <f t="shared" si="413"/>
        <v>0</v>
      </c>
      <c r="Y1592" s="78" t="b">
        <f t="shared" si="417"/>
        <v>0</v>
      </c>
      <c r="Z1592" s="78">
        <f t="shared" si="418"/>
        <v>28.2</v>
      </c>
      <c r="AA1592" s="78" t="str">
        <f t="shared" si="419"/>
        <v>C2</v>
      </c>
      <c r="AB1592" s="57">
        <f t="shared" si="420"/>
        <v>28.2</v>
      </c>
      <c r="AC1592" s="78" t="str">
        <f t="shared" si="421"/>
        <v>E1</v>
      </c>
      <c r="AD1592" s="124"/>
      <c r="AE1592" s="5"/>
      <c r="AF1592" s="19"/>
      <c r="AG1592" s="30"/>
    </row>
    <row r="1593" spans="1:33">
      <c r="A1593" s="28"/>
      <c r="B1593" s="17"/>
      <c r="C1593" s="6"/>
      <c r="D1593" s="35" t="s">
        <v>117</v>
      </c>
      <c r="E1593" s="94"/>
      <c r="F1593" s="78"/>
      <c r="G1593" s="78"/>
      <c r="H1593" s="78"/>
      <c r="I1593" s="78"/>
      <c r="J1593" s="78">
        <v>17.399999999999999</v>
      </c>
      <c r="K1593" s="78" t="s">
        <v>39</v>
      </c>
      <c r="L1593" s="122">
        <f>SUM(F1593:H1593:J1593)</f>
        <v>17.399999999999999</v>
      </c>
      <c r="M1593" s="78"/>
      <c r="N1593" s="98"/>
      <c r="O1593" s="1"/>
      <c r="P1593" s="1"/>
      <c r="Q1593" s="1"/>
      <c r="R1593" s="1"/>
      <c r="S1593" s="123">
        <v>25.2</v>
      </c>
      <c r="T1593" s="78" t="str">
        <f t="shared" si="414"/>
        <v>A2</v>
      </c>
      <c r="U1593" s="78">
        <f t="shared" si="415"/>
        <v>25.2</v>
      </c>
      <c r="V1593" s="78" t="str">
        <f t="shared" si="416"/>
        <v>C2</v>
      </c>
      <c r="W1593" s="98"/>
      <c r="X1593" s="78">
        <f t="shared" si="413"/>
        <v>0</v>
      </c>
      <c r="Y1593" s="78" t="b">
        <f t="shared" si="417"/>
        <v>0</v>
      </c>
      <c r="Z1593" s="78">
        <f t="shared" si="418"/>
        <v>42.599999999999994</v>
      </c>
      <c r="AA1593" s="78" t="str">
        <f t="shared" si="419"/>
        <v>B1</v>
      </c>
      <c r="AB1593" s="57">
        <f t="shared" si="420"/>
        <v>42.599999999999994</v>
      </c>
      <c r="AC1593" s="78" t="str">
        <f t="shared" si="421"/>
        <v>C2</v>
      </c>
      <c r="AD1593" s="124"/>
      <c r="AE1593" s="5"/>
      <c r="AF1593" s="19"/>
      <c r="AG1593" s="30"/>
    </row>
    <row r="1594" spans="1:33">
      <c r="A1594" s="28"/>
      <c r="B1594" s="17"/>
      <c r="C1594" s="6"/>
      <c r="D1594" s="35"/>
      <c r="E1594" s="94"/>
      <c r="F1594" s="78"/>
      <c r="G1594" s="78"/>
      <c r="H1594" s="78"/>
      <c r="I1594" s="78"/>
      <c r="J1594" s="78"/>
      <c r="K1594" s="78"/>
      <c r="L1594" s="78"/>
      <c r="M1594" s="78"/>
      <c r="N1594" s="98"/>
      <c r="O1594" s="1"/>
      <c r="P1594" s="1"/>
      <c r="Q1594" s="1"/>
      <c r="R1594" s="1"/>
      <c r="S1594" s="1"/>
      <c r="T1594" s="1"/>
      <c r="U1594" s="1"/>
      <c r="V1594" s="1"/>
      <c r="W1594" s="98"/>
      <c r="X1594" s="78">
        <f t="shared" si="413"/>
        <v>0</v>
      </c>
      <c r="Y1594" s="1"/>
      <c r="Z1594" s="1"/>
      <c r="AA1594" s="1"/>
      <c r="AB1594" s="1"/>
      <c r="AC1594" s="1"/>
      <c r="AD1594" s="124"/>
      <c r="AE1594" s="5"/>
      <c r="AF1594" s="19"/>
      <c r="AG1594" s="30"/>
    </row>
    <row r="1595" spans="1:33">
      <c r="A1595" s="28"/>
      <c r="B1595" s="17"/>
      <c r="C1595" s="6"/>
      <c r="D1595" s="104" t="s">
        <v>20</v>
      </c>
      <c r="E1595" s="94"/>
      <c r="F1595" s="110"/>
      <c r="G1595" s="110"/>
      <c r="H1595" s="110"/>
      <c r="I1595" s="110"/>
      <c r="J1595" s="110"/>
      <c r="K1595" s="110"/>
      <c r="L1595" s="110"/>
      <c r="M1595" s="110"/>
      <c r="N1595" s="98"/>
      <c r="O1595" s="110"/>
      <c r="P1595" s="110"/>
      <c r="Q1595" s="110"/>
      <c r="R1595" s="110"/>
      <c r="S1595" s="110"/>
      <c r="T1595" s="110"/>
      <c r="U1595" s="110"/>
      <c r="V1595" s="110"/>
      <c r="W1595" s="98"/>
      <c r="X1595" s="110"/>
      <c r="Y1595" s="110"/>
      <c r="Z1595" s="110"/>
      <c r="AA1595" s="110"/>
      <c r="AB1595" s="110"/>
      <c r="AC1595" s="110"/>
      <c r="AD1595" s="116"/>
      <c r="AE1595" s="5"/>
      <c r="AF1595" s="19"/>
      <c r="AG1595" s="30"/>
    </row>
    <row r="1596" spans="1:33" ht="15.75" thickBot="1">
      <c r="A1596" s="28"/>
      <c r="B1596" s="17"/>
      <c r="C1596" s="6"/>
      <c r="D1596" s="105"/>
      <c r="E1596" s="95"/>
      <c r="F1596" s="111"/>
      <c r="G1596" s="111"/>
      <c r="H1596" s="111"/>
      <c r="I1596" s="111"/>
      <c r="J1596" s="111"/>
      <c r="K1596" s="111"/>
      <c r="L1596" s="111"/>
      <c r="M1596" s="111"/>
      <c r="N1596" s="99"/>
      <c r="O1596" s="111"/>
      <c r="P1596" s="111"/>
      <c r="Q1596" s="111"/>
      <c r="R1596" s="111"/>
      <c r="S1596" s="111"/>
      <c r="T1596" s="111"/>
      <c r="U1596" s="111"/>
      <c r="V1596" s="111"/>
      <c r="W1596" s="99"/>
      <c r="X1596" s="111"/>
      <c r="Y1596" s="111"/>
      <c r="Z1596" s="111"/>
      <c r="AA1596" s="111"/>
      <c r="AB1596" s="111"/>
      <c r="AC1596" s="111"/>
      <c r="AD1596" s="117"/>
      <c r="AE1596" s="5"/>
      <c r="AF1596" s="19"/>
      <c r="AG1596" s="30"/>
    </row>
    <row r="1597" spans="1:33" ht="15.75" thickBot="1">
      <c r="A1597" s="28"/>
      <c r="B1597" s="17"/>
      <c r="C1597" s="7"/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  <c r="Q1597" s="8"/>
      <c r="R1597" s="8"/>
      <c r="S1597" s="8"/>
      <c r="T1597" s="8"/>
      <c r="U1597" s="8"/>
      <c r="V1597" s="8"/>
      <c r="W1597" s="8"/>
      <c r="X1597" s="8"/>
      <c r="Y1597" s="8"/>
      <c r="Z1597" s="8"/>
      <c r="AA1597" s="8"/>
      <c r="AB1597" s="8"/>
      <c r="AC1597" s="8"/>
      <c r="AD1597" s="8"/>
      <c r="AE1597" s="12"/>
      <c r="AF1597" s="19"/>
      <c r="AG1597" s="30"/>
    </row>
    <row r="1598" spans="1:33">
      <c r="A1598" s="28"/>
      <c r="B1598" s="17"/>
      <c r="C1598" s="18"/>
      <c r="D1598" s="18"/>
      <c r="E1598" s="18"/>
      <c r="F1598" s="18"/>
      <c r="G1598" s="18"/>
      <c r="H1598" s="18"/>
      <c r="I1598" s="18"/>
      <c r="J1598" s="18"/>
      <c r="K1598" s="18"/>
      <c r="L1598" s="18"/>
      <c r="M1598" s="18"/>
      <c r="N1598" s="18"/>
      <c r="O1598" s="18"/>
      <c r="P1598" s="18"/>
      <c r="Q1598" s="18"/>
      <c r="R1598" s="18"/>
      <c r="S1598" s="18"/>
      <c r="T1598" s="18"/>
      <c r="U1598" s="18"/>
      <c r="V1598" s="18"/>
      <c r="W1598" s="18"/>
      <c r="X1598" s="18"/>
      <c r="Y1598" s="18"/>
      <c r="Z1598" s="18"/>
      <c r="AA1598" s="18"/>
      <c r="AB1598" s="18"/>
      <c r="AC1598" s="18"/>
      <c r="AD1598" s="18"/>
      <c r="AE1598" s="18"/>
      <c r="AF1598" s="19"/>
      <c r="AG1598" s="30"/>
    </row>
    <row r="1599" spans="1:33">
      <c r="A1599" s="28"/>
      <c r="B1599" s="17"/>
      <c r="C1599" s="18"/>
      <c r="D1599" s="18"/>
      <c r="E1599" s="18"/>
      <c r="F1599" s="18"/>
      <c r="G1599" s="18"/>
      <c r="H1599" s="18"/>
      <c r="I1599" s="18"/>
      <c r="J1599" s="18"/>
      <c r="K1599" s="18"/>
      <c r="L1599" s="18"/>
      <c r="M1599" s="18"/>
      <c r="N1599" s="18"/>
      <c r="O1599" s="18"/>
      <c r="P1599" s="18"/>
      <c r="Q1599" s="18"/>
      <c r="R1599" s="18"/>
      <c r="S1599" s="18"/>
      <c r="T1599" s="18"/>
      <c r="U1599" s="18"/>
      <c r="V1599" s="18"/>
      <c r="W1599" s="18"/>
      <c r="X1599" s="18"/>
      <c r="Y1599" s="18"/>
      <c r="Z1599" s="18"/>
      <c r="AA1599" s="18"/>
      <c r="AB1599" s="18"/>
      <c r="AC1599" s="18"/>
      <c r="AD1599" s="18"/>
      <c r="AE1599" s="18"/>
      <c r="AF1599" s="19"/>
      <c r="AG1599" s="30"/>
    </row>
    <row r="1600" spans="1:33">
      <c r="A1600" s="28"/>
      <c r="B1600" s="17"/>
      <c r="C1600" s="18"/>
      <c r="D1600" s="18"/>
      <c r="E1600" s="18"/>
      <c r="F1600" s="18"/>
      <c r="G1600" s="18"/>
      <c r="H1600" s="18"/>
      <c r="I1600" s="18"/>
      <c r="J1600" s="18"/>
      <c r="K1600" s="18"/>
      <c r="L1600" s="18"/>
      <c r="M1600" s="18"/>
      <c r="N1600" s="18"/>
      <c r="O1600" s="18"/>
      <c r="P1600" s="18"/>
      <c r="Q1600" s="18"/>
      <c r="R1600" s="79" t="s">
        <v>30</v>
      </c>
      <c r="S1600" s="79"/>
      <c r="T1600" s="79"/>
      <c r="U1600" s="79"/>
      <c r="V1600" s="79"/>
      <c r="W1600" s="18"/>
      <c r="X1600" s="18"/>
      <c r="Y1600" s="18"/>
      <c r="Z1600" s="18"/>
      <c r="AA1600" s="79" t="s">
        <v>31</v>
      </c>
      <c r="AB1600" s="79"/>
      <c r="AC1600" s="79"/>
      <c r="AD1600" s="79"/>
      <c r="AE1600" s="18"/>
      <c r="AF1600" s="19"/>
      <c r="AG1600" s="30"/>
    </row>
    <row r="1601" spans="1:33">
      <c r="A1601" s="28"/>
      <c r="B1601" s="17"/>
      <c r="C1601" s="18"/>
      <c r="D1601" s="82" t="s">
        <v>26</v>
      </c>
      <c r="E1601" s="82"/>
      <c r="F1601" s="82"/>
      <c r="G1601" s="82"/>
      <c r="H1601" s="18"/>
      <c r="I1601" s="82" t="s">
        <v>26</v>
      </c>
      <c r="J1601" s="82"/>
      <c r="K1601" s="82"/>
      <c r="L1601" s="82"/>
      <c r="M1601" s="82"/>
      <c r="N1601" s="18"/>
      <c r="O1601" s="18"/>
      <c r="P1601" s="18"/>
      <c r="Q1601" s="18"/>
      <c r="R1601" s="82" t="s">
        <v>27</v>
      </c>
      <c r="S1601" s="82"/>
      <c r="T1601" s="82"/>
      <c r="U1601" s="82"/>
      <c r="V1601" s="82"/>
      <c r="W1601" s="18"/>
      <c r="X1601" s="18"/>
      <c r="Y1601" s="18"/>
      <c r="Z1601" s="83" t="s">
        <v>27</v>
      </c>
      <c r="AA1601" s="83"/>
      <c r="AB1601" s="83"/>
      <c r="AC1601" s="83"/>
      <c r="AD1601" s="18"/>
      <c r="AE1601" s="18"/>
      <c r="AF1601" s="19"/>
      <c r="AG1601" s="30"/>
    </row>
    <row r="1602" spans="1:33">
      <c r="A1602" s="28"/>
      <c r="B1602" s="17"/>
      <c r="C1602" s="18"/>
      <c r="D1602" s="18"/>
      <c r="E1602" s="18"/>
      <c r="F1602" s="18"/>
      <c r="G1602" s="18"/>
      <c r="H1602" s="18"/>
      <c r="I1602" s="18"/>
      <c r="J1602" s="18"/>
      <c r="K1602" s="18"/>
      <c r="L1602" s="18"/>
      <c r="M1602" s="18"/>
      <c r="N1602" s="18"/>
      <c r="O1602" s="18"/>
      <c r="P1602" s="18"/>
      <c r="Q1602" s="18"/>
      <c r="R1602" s="18"/>
      <c r="S1602" s="18"/>
      <c r="T1602" s="18"/>
      <c r="U1602" s="18"/>
      <c r="V1602" s="18"/>
      <c r="W1602" s="18"/>
      <c r="X1602" s="18"/>
      <c r="Y1602" s="18"/>
      <c r="Z1602" s="18"/>
      <c r="AA1602" s="18"/>
      <c r="AB1602" s="18"/>
      <c r="AC1602" s="18"/>
      <c r="AD1602" s="18"/>
      <c r="AE1602" s="18"/>
      <c r="AF1602" s="19"/>
      <c r="AG1602" s="30"/>
    </row>
    <row r="1603" spans="1:33">
      <c r="A1603" s="28"/>
      <c r="B1603" s="17"/>
      <c r="C1603" s="18"/>
      <c r="D1603" s="22" t="s">
        <v>29</v>
      </c>
      <c r="E1603" s="22"/>
      <c r="F1603" s="22"/>
      <c r="G1603" s="22"/>
      <c r="H1603" s="22"/>
      <c r="I1603" s="80" t="s">
        <v>24</v>
      </c>
      <c r="J1603" s="80"/>
      <c r="K1603" s="80"/>
      <c r="L1603" s="80"/>
      <c r="M1603" s="80"/>
      <c r="N1603" s="80"/>
      <c r="O1603" s="80"/>
      <c r="P1603" s="22"/>
      <c r="Q1603" s="22"/>
      <c r="R1603" s="79" t="s">
        <v>23</v>
      </c>
      <c r="S1603" s="79"/>
      <c r="T1603" s="79"/>
      <c r="U1603" s="79"/>
      <c r="V1603" s="79"/>
      <c r="W1603" s="79"/>
      <c r="X1603" s="22"/>
      <c r="Y1603" s="79" t="s">
        <v>25</v>
      </c>
      <c r="Z1603" s="79"/>
      <c r="AA1603" s="79"/>
      <c r="AB1603" s="79"/>
      <c r="AC1603" s="79"/>
      <c r="AD1603" s="79"/>
      <c r="AE1603" s="18"/>
      <c r="AF1603" s="19"/>
      <c r="AG1603" s="30"/>
    </row>
    <row r="1604" spans="1:33" ht="15.75" thickBot="1">
      <c r="A1604" s="28"/>
      <c r="B1604" s="23"/>
      <c r="C1604" s="24"/>
      <c r="D1604" s="24"/>
      <c r="E1604" s="24"/>
      <c r="F1604" s="24"/>
      <c r="G1604" s="24"/>
      <c r="H1604" s="24"/>
      <c r="I1604" s="24"/>
      <c r="J1604" s="24"/>
      <c r="K1604" s="24"/>
      <c r="L1604" s="24"/>
      <c r="M1604" s="24"/>
      <c r="N1604" s="24"/>
      <c r="O1604" s="24"/>
      <c r="P1604" s="24"/>
      <c r="Q1604" s="24"/>
      <c r="R1604" s="24"/>
      <c r="S1604" s="24"/>
      <c r="T1604" s="24"/>
      <c r="U1604" s="24"/>
      <c r="V1604" s="24"/>
      <c r="W1604" s="24"/>
      <c r="X1604" s="24"/>
      <c r="Y1604" s="24"/>
      <c r="Z1604" s="24"/>
      <c r="AA1604" s="24"/>
      <c r="AB1604" s="24"/>
      <c r="AC1604" s="24"/>
      <c r="AD1604" s="24"/>
      <c r="AE1604" s="24"/>
      <c r="AF1604" s="25"/>
      <c r="AG1604" s="30"/>
    </row>
    <row r="1605" spans="1:33" ht="15.75" thickBot="1">
      <c r="A1605" s="84"/>
      <c r="B1605" s="85"/>
      <c r="C1605" s="85"/>
      <c r="D1605" s="85"/>
      <c r="E1605" s="85"/>
      <c r="F1605" s="85"/>
      <c r="G1605" s="85"/>
      <c r="H1605" s="85"/>
      <c r="I1605" s="85"/>
      <c r="J1605" s="85"/>
      <c r="K1605" s="85"/>
      <c r="L1605" s="85"/>
      <c r="M1605" s="85"/>
      <c r="N1605" s="85"/>
      <c r="O1605" s="85"/>
      <c r="P1605" s="85"/>
      <c r="Q1605" s="85"/>
      <c r="R1605" s="85"/>
      <c r="S1605" s="85"/>
      <c r="T1605" s="85"/>
      <c r="U1605" s="85"/>
      <c r="V1605" s="85"/>
      <c r="W1605" s="85"/>
      <c r="X1605" s="85"/>
      <c r="Y1605" s="85"/>
      <c r="Z1605" s="85"/>
      <c r="AA1605" s="85"/>
      <c r="AB1605" s="85"/>
      <c r="AC1605" s="85"/>
      <c r="AD1605" s="85"/>
      <c r="AE1605" s="85"/>
      <c r="AF1605" s="85"/>
      <c r="AG1605" s="86"/>
    </row>
    <row r="1609" spans="1:33" ht="15.75" thickBot="1"/>
    <row r="1610" spans="1:33" ht="15.75" thickBot="1">
      <c r="A1610" s="27"/>
      <c r="B1610" s="26"/>
      <c r="C1610" s="26"/>
      <c r="D1610" s="26"/>
      <c r="E1610" s="26"/>
      <c r="F1610" s="26"/>
      <c r="G1610" s="26"/>
      <c r="H1610" s="26"/>
      <c r="I1610" s="26"/>
      <c r="J1610" s="26"/>
      <c r="K1610" s="26"/>
      <c r="L1610" s="26"/>
      <c r="M1610" s="26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26"/>
      <c r="AB1610" s="26"/>
      <c r="AC1610" s="26"/>
      <c r="AD1610" s="26"/>
      <c r="AE1610" s="26"/>
      <c r="AF1610" s="26"/>
      <c r="AG1610" s="29"/>
    </row>
    <row r="1611" spans="1:33" ht="24">
      <c r="A1611" s="28"/>
      <c r="B1611" s="14"/>
      <c r="C1611" s="15"/>
      <c r="D1611" s="87" t="s">
        <v>0</v>
      </c>
      <c r="E1611" s="87"/>
      <c r="F1611" s="87"/>
      <c r="G1611" s="87"/>
      <c r="H1611" s="87"/>
      <c r="I1611" s="87"/>
      <c r="J1611" s="87"/>
      <c r="K1611" s="87"/>
      <c r="L1611" s="87"/>
      <c r="M1611" s="87"/>
      <c r="N1611" s="87"/>
      <c r="O1611" s="87"/>
      <c r="P1611" s="87"/>
      <c r="Q1611" s="87"/>
      <c r="R1611" s="87"/>
      <c r="S1611" s="87"/>
      <c r="T1611" s="87"/>
      <c r="U1611" s="87"/>
      <c r="V1611" s="87"/>
      <c r="W1611" s="87"/>
      <c r="X1611" s="87"/>
      <c r="Y1611" s="87"/>
      <c r="Z1611" s="87"/>
      <c r="AA1611" s="87"/>
      <c r="AB1611" s="87"/>
      <c r="AC1611" s="87"/>
      <c r="AD1611" s="87"/>
      <c r="AE1611" s="15"/>
      <c r="AF1611" s="16"/>
      <c r="AG1611" s="30"/>
    </row>
    <row r="1612" spans="1:33" ht="22.5">
      <c r="A1612" s="28"/>
      <c r="B1612" s="17"/>
      <c r="C1612" s="18"/>
      <c r="D1612" s="88" t="s">
        <v>28</v>
      </c>
      <c r="E1612" s="88"/>
      <c r="F1612" s="88"/>
      <c r="G1612" s="88"/>
      <c r="H1612" s="88"/>
      <c r="I1612" s="88"/>
      <c r="J1612" s="88"/>
      <c r="K1612" s="88"/>
      <c r="L1612" s="88"/>
      <c r="M1612" s="88"/>
      <c r="N1612" s="88"/>
      <c r="O1612" s="88"/>
      <c r="P1612" s="88"/>
      <c r="Q1612" s="88"/>
      <c r="R1612" s="88"/>
      <c r="S1612" s="88"/>
      <c r="T1612" s="88"/>
      <c r="U1612" s="88"/>
      <c r="V1612" s="88"/>
      <c r="W1612" s="88"/>
      <c r="X1612" s="88"/>
      <c r="Y1612" s="88"/>
      <c r="Z1612" s="88"/>
      <c r="AA1612" s="88"/>
      <c r="AB1612" s="88"/>
      <c r="AC1612" s="88"/>
      <c r="AD1612" s="88"/>
      <c r="AE1612" s="18"/>
      <c r="AF1612" s="19"/>
      <c r="AG1612" s="30"/>
    </row>
    <row r="1613" spans="1:33" ht="15.75">
      <c r="A1613" s="28"/>
      <c r="B1613" s="17"/>
      <c r="C1613" s="18"/>
      <c r="D1613" s="89" t="s">
        <v>186</v>
      </c>
      <c r="E1613" s="89"/>
      <c r="F1613" s="89"/>
      <c r="G1613" s="89"/>
      <c r="H1613" s="89"/>
      <c r="I1613" s="89"/>
      <c r="J1613" s="89"/>
      <c r="K1613" s="89"/>
      <c r="L1613" s="89"/>
      <c r="M1613" s="89"/>
      <c r="N1613" s="89"/>
      <c r="O1613" s="89"/>
      <c r="P1613" s="89"/>
      <c r="Q1613" s="89"/>
      <c r="R1613" s="89"/>
      <c r="S1613" s="89"/>
      <c r="T1613" s="89"/>
      <c r="U1613" s="89"/>
      <c r="V1613" s="89"/>
      <c r="W1613" s="89"/>
      <c r="X1613" s="89"/>
      <c r="Y1613" s="89"/>
      <c r="Z1613" s="89"/>
      <c r="AA1613" s="89"/>
      <c r="AB1613" s="89"/>
      <c r="AC1613" s="89"/>
      <c r="AD1613" s="89"/>
      <c r="AE1613" s="18"/>
      <c r="AF1613" s="19"/>
      <c r="AG1613" s="30"/>
    </row>
    <row r="1614" spans="1:33">
      <c r="A1614" s="28"/>
      <c r="B1614" s="17"/>
      <c r="C1614" s="18"/>
      <c r="D1614" s="76"/>
      <c r="E1614" s="76"/>
      <c r="F1614" s="76"/>
      <c r="G1614" s="76"/>
      <c r="H1614" s="76"/>
      <c r="I1614" s="76"/>
      <c r="J1614" s="76"/>
      <c r="K1614" s="76"/>
      <c r="L1614" s="76"/>
      <c r="M1614" s="76"/>
      <c r="N1614" s="76"/>
      <c r="O1614" s="76"/>
      <c r="P1614" s="76"/>
      <c r="Q1614" s="76"/>
      <c r="R1614" s="76"/>
      <c r="S1614" s="76"/>
      <c r="T1614" s="76"/>
      <c r="U1614" s="76"/>
      <c r="V1614" s="76"/>
      <c r="W1614" s="76"/>
      <c r="X1614" s="76"/>
      <c r="Y1614" s="76"/>
      <c r="Z1614" s="76"/>
      <c r="AA1614" s="76"/>
      <c r="AB1614" s="76"/>
      <c r="AC1614" s="76"/>
      <c r="AD1614" s="76"/>
      <c r="AE1614" s="18"/>
      <c r="AF1614" s="19"/>
      <c r="AG1614" s="30"/>
    </row>
    <row r="1615" spans="1:33" ht="15.75">
      <c r="A1615" s="28"/>
      <c r="B1615" s="17"/>
      <c r="C1615" s="18"/>
      <c r="D1615" s="89" t="s">
        <v>202</v>
      </c>
      <c r="E1615" s="89"/>
      <c r="F1615" s="89"/>
      <c r="G1615" s="89"/>
      <c r="H1615" s="89"/>
      <c r="I1615" s="89"/>
      <c r="J1615" s="89"/>
      <c r="K1615" s="89"/>
      <c r="L1615" s="89"/>
      <c r="M1615" s="89"/>
      <c r="N1615" s="89"/>
      <c r="O1615" s="89"/>
      <c r="P1615" s="89"/>
      <c r="Q1615" s="89"/>
      <c r="R1615" s="89"/>
      <c r="S1615" s="89"/>
      <c r="T1615" s="89"/>
      <c r="U1615" s="89"/>
      <c r="V1615" s="89"/>
      <c r="W1615" s="89"/>
      <c r="X1615" s="89"/>
      <c r="Y1615" s="89"/>
      <c r="Z1615" s="89"/>
      <c r="AA1615" s="89"/>
      <c r="AB1615" s="89"/>
      <c r="AC1615" s="89"/>
      <c r="AD1615" s="89"/>
      <c r="AE1615" s="18"/>
      <c r="AF1615" s="19"/>
      <c r="AG1615" s="30"/>
    </row>
    <row r="1616" spans="1:33">
      <c r="A1616" s="28"/>
      <c r="B1616" s="17"/>
      <c r="C1616" s="18"/>
      <c r="D1616" s="76"/>
      <c r="E1616" s="76"/>
      <c r="F1616" s="76"/>
      <c r="G1616" s="76"/>
      <c r="H1616" s="76"/>
      <c r="I1616" s="76"/>
      <c r="J1616" s="76"/>
      <c r="K1616" s="76"/>
      <c r="L1616" s="76"/>
      <c r="M1616" s="76"/>
      <c r="N1616" s="76"/>
      <c r="O1616" s="76"/>
      <c r="P1616" s="76"/>
      <c r="Q1616" s="76"/>
      <c r="R1616" s="76"/>
      <c r="S1616" s="76"/>
      <c r="T1616" s="76"/>
      <c r="U1616" s="76"/>
      <c r="V1616" s="76"/>
      <c r="W1616" s="76"/>
      <c r="X1616" s="76"/>
      <c r="Y1616" s="76"/>
      <c r="Z1616" s="76"/>
      <c r="AA1616" s="76"/>
      <c r="AB1616" s="76"/>
      <c r="AC1616" s="76"/>
      <c r="AD1616" s="76"/>
      <c r="AE1616" s="18"/>
      <c r="AF1616" s="19"/>
      <c r="AG1616" s="30"/>
    </row>
    <row r="1617" spans="1:33" ht="15.75">
      <c r="A1617" s="28"/>
      <c r="B1617" s="17"/>
      <c r="C1617" s="18"/>
      <c r="D1617" s="89" t="s">
        <v>203</v>
      </c>
      <c r="E1617" s="89"/>
      <c r="F1617" s="89"/>
      <c r="G1617" s="89"/>
      <c r="H1617" s="89"/>
      <c r="I1617" s="89"/>
      <c r="J1617" s="89"/>
      <c r="K1617" s="89"/>
      <c r="L1617" s="89"/>
      <c r="M1617" s="89"/>
      <c r="N1617" s="89"/>
      <c r="O1617" s="89"/>
      <c r="P1617" s="89"/>
      <c r="Q1617" s="89"/>
      <c r="R1617" s="89"/>
      <c r="S1617" s="89"/>
      <c r="T1617" s="89"/>
      <c r="U1617" s="89"/>
      <c r="V1617" s="89"/>
      <c r="W1617" s="89"/>
      <c r="X1617" s="89"/>
      <c r="Y1617" s="89"/>
      <c r="Z1617" s="89"/>
      <c r="AA1617" s="89"/>
      <c r="AB1617" s="89"/>
      <c r="AC1617" s="89"/>
      <c r="AD1617" s="89"/>
      <c r="AE1617" s="18"/>
      <c r="AF1617" s="19"/>
      <c r="AG1617" s="30"/>
    </row>
    <row r="1618" spans="1:33" ht="16.5" thickBot="1">
      <c r="A1618" s="28"/>
      <c r="B1618" s="17"/>
      <c r="C1618" s="18"/>
      <c r="D1618" s="77"/>
      <c r="E1618" s="77"/>
      <c r="F1618" s="77"/>
      <c r="G1618" s="77"/>
      <c r="H1618" s="77"/>
      <c r="I1618" s="77"/>
      <c r="J1618" s="77"/>
      <c r="K1618" s="77"/>
      <c r="L1618" s="77"/>
      <c r="M1618" s="77"/>
      <c r="N1618" s="77"/>
      <c r="O1618" s="77"/>
      <c r="P1618" s="77"/>
      <c r="Q1618" s="77"/>
      <c r="R1618" s="77"/>
      <c r="S1618" s="77"/>
      <c r="T1618" s="77"/>
      <c r="U1618" s="77"/>
      <c r="V1618" s="77"/>
      <c r="W1618" s="77"/>
      <c r="X1618" s="77"/>
      <c r="Y1618" s="77"/>
      <c r="Z1618" s="77"/>
      <c r="AA1618" s="77"/>
      <c r="AB1618" s="77"/>
      <c r="AC1618" s="77"/>
      <c r="AD1618" s="77"/>
      <c r="AE1618" s="18"/>
      <c r="AF1618" s="19"/>
      <c r="AG1618" s="30"/>
    </row>
    <row r="1619" spans="1:33" ht="15.75" thickBot="1">
      <c r="A1619" s="28"/>
      <c r="B1619" s="17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0"/>
      <c r="AE1619" s="11"/>
      <c r="AF1619" s="19"/>
      <c r="AG1619" s="30"/>
    </row>
    <row r="1620" spans="1:33">
      <c r="A1620" s="28"/>
      <c r="B1620" s="17"/>
      <c r="C1620" s="6"/>
      <c r="D1620" s="90" t="s">
        <v>1</v>
      </c>
      <c r="E1620" s="93"/>
      <c r="F1620" s="96" t="s">
        <v>22</v>
      </c>
      <c r="G1620" s="96"/>
      <c r="H1620" s="96"/>
      <c r="I1620" s="96"/>
      <c r="J1620" s="96"/>
      <c r="K1620" s="96"/>
      <c r="L1620" s="96"/>
      <c r="M1620" s="96"/>
      <c r="N1620" s="97"/>
      <c r="O1620" s="96" t="s">
        <v>2</v>
      </c>
      <c r="P1620" s="96"/>
      <c r="Q1620" s="96"/>
      <c r="R1620" s="96"/>
      <c r="S1620" s="96"/>
      <c r="T1620" s="96"/>
      <c r="U1620" s="96"/>
      <c r="V1620" s="96"/>
      <c r="W1620" s="97"/>
      <c r="X1620" s="96" t="s">
        <v>3</v>
      </c>
      <c r="Y1620" s="96"/>
      <c r="Z1620" s="96"/>
      <c r="AA1620" s="96"/>
      <c r="AB1620" s="96"/>
      <c r="AC1620" s="96"/>
      <c r="AD1620" s="100"/>
      <c r="AE1620" s="5"/>
      <c r="AF1620" s="19"/>
      <c r="AG1620" s="30"/>
    </row>
    <row r="1621" spans="1:33">
      <c r="A1621" s="28"/>
      <c r="B1621" s="17"/>
      <c r="C1621" s="6"/>
      <c r="D1621" s="91"/>
      <c r="E1621" s="94"/>
      <c r="F1621" s="101" t="s">
        <v>4</v>
      </c>
      <c r="G1621" s="101"/>
      <c r="H1621" s="101" t="s">
        <v>5</v>
      </c>
      <c r="I1621" s="101"/>
      <c r="J1621" s="101" t="s">
        <v>32</v>
      </c>
      <c r="K1621" s="101"/>
      <c r="L1621" s="101" t="s">
        <v>7</v>
      </c>
      <c r="M1621" s="101"/>
      <c r="N1621" s="98"/>
      <c r="O1621" s="101" t="s">
        <v>8</v>
      </c>
      <c r="P1621" s="101"/>
      <c r="Q1621" s="101" t="s">
        <v>9</v>
      </c>
      <c r="R1621" s="101"/>
      <c r="S1621" s="101" t="s">
        <v>10</v>
      </c>
      <c r="T1621" s="101"/>
      <c r="U1621" s="101" t="s">
        <v>7</v>
      </c>
      <c r="V1621" s="101"/>
      <c r="W1621" s="98"/>
      <c r="X1621" s="101" t="s">
        <v>11</v>
      </c>
      <c r="Y1621" s="101"/>
      <c r="Z1621" s="101" t="s">
        <v>6</v>
      </c>
      <c r="AA1621" s="101"/>
      <c r="AB1621" s="101" t="s">
        <v>12</v>
      </c>
      <c r="AC1621" s="101"/>
      <c r="AD1621" s="102" t="s">
        <v>21</v>
      </c>
      <c r="AE1621" s="5"/>
      <c r="AF1621" s="19"/>
      <c r="AG1621" s="30"/>
    </row>
    <row r="1622" spans="1:33">
      <c r="A1622" s="28"/>
      <c r="B1622" s="17"/>
      <c r="C1622" s="6"/>
      <c r="D1622" s="92"/>
      <c r="E1622" s="94"/>
      <c r="F1622" s="2">
        <v>0.1</v>
      </c>
      <c r="G1622" s="78" t="s">
        <v>13</v>
      </c>
      <c r="H1622" s="2">
        <v>0.1</v>
      </c>
      <c r="I1622" s="78" t="s">
        <v>13</v>
      </c>
      <c r="J1622" s="2">
        <v>0.3</v>
      </c>
      <c r="K1622" s="78" t="s">
        <v>13</v>
      </c>
      <c r="L1622" s="2">
        <v>0.5</v>
      </c>
      <c r="M1622" s="78" t="s">
        <v>13</v>
      </c>
      <c r="N1622" s="98"/>
      <c r="O1622" s="2">
        <v>0.1</v>
      </c>
      <c r="P1622" s="78" t="s">
        <v>13</v>
      </c>
      <c r="Q1622" s="2">
        <v>0.1</v>
      </c>
      <c r="R1622" s="78" t="s">
        <v>13</v>
      </c>
      <c r="S1622" s="2">
        <v>0.3</v>
      </c>
      <c r="T1622" s="78" t="s">
        <v>13</v>
      </c>
      <c r="U1622" s="2">
        <v>0.5</v>
      </c>
      <c r="V1622" s="78" t="s">
        <v>13</v>
      </c>
      <c r="W1622" s="98"/>
      <c r="X1622" s="2">
        <v>0.4</v>
      </c>
      <c r="Y1622" s="78" t="s">
        <v>13</v>
      </c>
      <c r="Z1622" s="2">
        <v>0.6</v>
      </c>
      <c r="AA1622" s="78" t="s">
        <v>13</v>
      </c>
      <c r="AB1622" s="2">
        <v>1</v>
      </c>
      <c r="AC1622" s="78" t="s">
        <v>13</v>
      </c>
      <c r="AD1622" s="103"/>
      <c r="AE1622" s="5"/>
      <c r="AF1622" s="19"/>
      <c r="AG1622" s="30"/>
    </row>
    <row r="1623" spans="1:33">
      <c r="A1623" s="28"/>
      <c r="B1623" s="17"/>
      <c r="C1623" s="6"/>
      <c r="D1623" s="35" t="s">
        <v>14</v>
      </c>
      <c r="E1623" s="94"/>
      <c r="F1623" s="78">
        <v>8.1999999999999993</v>
      </c>
      <c r="G1623" s="78" t="s">
        <v>36</v>
      </c>
      <c r="H1623" s="78">
        <v>6.4</v>
      </c>
      <c r="I1623" s="78" t="s">
        <v>38</v>
      </c>
      <c r="J1623" s="78">
        <v>18.899999999999999</v>
      </c>
      <c r="K1623" s="78" t="s">
        <v>38</v>
      </c>
      <c r="L1623" s="122">
        <f>SUM(F1623:H1623:J1623)</f>
        <v>33.5</v>
      </c>
      <c r="M1623" s="78" t="s">
        <v>38</v>
      </c>
      <c r="N1623" s="98"/>
      <c r="O1623" s="78">
        <v>8.4</v>
      </c>
      <c r="P1623" s="78" t="s">
        <v>36</v>
      </c>
      <c r="Q1623" s="78">
        <v>7.2</v>
      </c>
      <c r="R1623" s="78" t="s">
        <v>37</v>
      </c>
      <c r="S1623" s="123">
        <v>25.2</v>
      </c>
      <c r="T1623" s="78" t="str">
        <f>IF(S1623&gt;=27.3,"A1",IF(S1623&gt;=24.3,"A2", IF(S1623&gt;=21.3,"B1",IF(S1623&gt;=18.3,"B2", IF(S1623&gt;=15.3,"C1",IF(S1623&gt;=12.3,"C2",IF(S1623&gt;=9.9,"D",IF(S1623&gt;=6.3,"E1",IF(S1623&gt;=6.2,"E2")))))))))</f>
        <v>A2</v>
      </c>
      <c r="U1623" s="78">
        <f>O1623+Q1623+S1623</f>
        <v>40.799999999999997</v>
      </c>
      <c r="V1623" s="78" t="str">
        <f>IF(U1623&gt;=45.5,"A1",IF(U1623&gt;=40.5,"A2", IF(U1623&gt;=35.5,"B1",IF(U1623&gt;=30.5,"B2", IF(U1623&gt;=25.5,"C1",IF(U1623&gt;=20.5,"C2",IF(U1623&gt;=16.5,"D",IF(U1623&gt;=10.5,"E1",IF(U1623&gt;=10.4,"E2")))))))))</f>
        <v>A2</v>
      </c>
      <c r="W1623" s="98"/>
      <c r="X1623" s="78">
        <f t="shared" ref="X1623:X1631" si="422">SUM(F1623,H1623,O1623,Q1623)</f>
        <v>30.2</v>
      </c>
      <c r="Y1623" s="78" t="str">
        <f>IF(X1623&gt;=36.4,"A1",IF(X1623&gt;=32.4,"A2", IF(X1623&gt;=28.4,"B1",IF(X1623&gt;=24.4,"B2", IF(X1623&gt;=20.4,"C1",IF(X1623&gt;=16.4,"C2",IF(X1623&gt;=13.2,"D",IF(X1623&gt;=8.4,"E1",IF(X1623&gt;=8.3,"E2")))))))))</f>
        <v>B1</v>
      </c>
      <c r="Z1623" s="78">
        <f>J1623+S1623</f>
        <v>44.099999999999994</v>
      </c>
      <c r="AA1623" s="78" t="str">
        <f>IF(Z1623&gt;=54.5,"A1",IF(Z1623&gt;=48.5,"A2", IF(Z1623&gt;=42.5,"B1",IF(Z1623&gt;=36.5,"B2", IF(Z1623&gt;=30.5,"C1",IF(Z1623&gt;=24.5,"C2",IF(Z1623&gt;=19.8,"D",IF(Z1623&gt;=12.6,"E1",IF(Z1623&gt;=12.5,"E2")))))))))</f>
        <v>B1</v>
      </c>
      <c r="AB1623" s="57">
        <f>L1623+U1623</f>
        <v>74.3</v>
      </c>
      <c r="AC1623" s="78" t="str">
        <f>IF(AB1623&gt;=91,"A1",IF(AB1623&gt;=81,"A2", IF(AB1623&gt;=71,"B1",IF(AB1623&gt;=61,"B2", IF(AB1623&gt;=51,"C1",IF(AB1623&gt;=41,"C2",IF(AB1623&gt;=33,"D",IF(AB1623&gt;=21,"E1",IF(AB1623&gt;=20,"E2")))))))))</f>
        <v>B1</v>
      </c>
      <c r="AD1623" s="124">
        <v>8</v>
      </c>
      <c r="AE1623" s="5"/>
      <c r="AF1623" s="19"/>
      <c r="AG1623" s="30"/>
    </row>
    <row r="1624" spans="1:33">
      <c r="A1624" s="28"/>
      <c r="B1624" s="17"/>
      <c r="C1624" s="6"/>
      <c r="D1624" s="35" t="s">
        <v>15</v>
      </c>
      <c r="E1624" s="94"/>
      <c r="F1624" s="78">
        <v>8.1999999999999993</v>
      </c>
      <c r="G1624" s="78" t="s">
        <v>36</v>
      </c>
      <c r="H1624" s="78">
        <v>6.5</v>
      </c>
      <c r="I1624" s="78" t="s">
        <v>38</v>
      </c>
      <c r="J1624" s="78">
        <v>19.2</v>
      </c>
      <c r="K1624" s="78" t="s">
        <v>38</v>
      </c>
      <c r="L1624" s="122">
        <f>SUM(F1624:H1624:J1624)</f>
        <v>33.9</v>
      </c>
      <c r="M1624" s="78" t="s">
        <v>38</v>
      </c>
      <c r="N1624" s="98"/>
      <c r="O1624" s="78">
        <v>9.6999999999999993</v>
      </c>
      <c r="P1624" s="78" t="s">
        <v>35</v>
      </c>
      <c r="Q1624" s="78">
        <v>8.4</v>
      </c>
      <c r="R1624" s="78" t="s">
        <v>36</v>
      </c>
      <c r="S1624" s="123">
        <v>25.8</v>
      </c>
      <c r="T1624" s="78" t="str">
        <f t="shared" ref="T1624:T1630" si="423">IF(S1624&gt;=27.3,"A1",IF(S1624&gt;=24.3,"A2", IF(S1624&gt;=21.3,"B1",IF(S1624&gt;=18.3,"B2", IF(S1624&gt;=15.3,"C1",IF(S1624&gt;=12.3,"C2",IF(S1624&gt;=9.9,"D",IF(S1624&gt;=6.3,"E1",IF(S1624&gt;=6.2,"E2")))))))))</f>
        <v>A2</v>
      </c>
      <c r="U1624" s="78">
        <f t="shared" ref="U1624:U1630" si="424">O1624+Q1624+S1624</f>
        <v>43.900000000000006</v>
      </c>
      <c r="V1624" s="78" t="str">
        <f t="shared" ref="V1624:V1630" si="425">IF(U1624&gt;=45.5,"A1",IF(U1624&gt;=40.5,"A2", IF(U1624&gt;=35.5,"B1",IF(U1624&gt;=30.5,"B2", IF(U1624&gt;=25.5,"C1",IF(U1624&gt;=20.5,"C2",IF(U1624&gt;=16.5,"D",IF(U1624&gt;=10.5,"E1",IF(U1624&gt;=10.4,"E2")))))))))</f>
        <v>A2</v>
      </c>
      <c r="W1624" s="98"/>
      <c r="X1624" s="78">
        <f t="shared" si="422"/>
        <v>32.799999999999997</v>
      </c>
      <c r="Y1624" s="78" t="str">
        <f t="shared" ref="Y1624:Y1630" si="426">IF(X1624&gt;=36.4,"A1",IF(X1624&gt;=32.4,"A2", IF(X1624&gt;=28.4,"B1",IF(X1624&gt;=24.4,"B2", IF(X1624&gt;=20.4,"C1",IF(X1624&gt;=16.4,"C2",IF(X1624&gt;=13.2,"D",IF(X1624&gt;=8.4,"E1",IF(X1624&gt;=8.3,"E2")))))))))</f>
        <v>A2</v>
      </c>
      <c r="Z1624" s="78">
        <f t="shared" ref="Z1624:Z1630" si="427">J1624+S1624</f>
        <v>45</v>
      </c>
      <c r="AA1624" s="78" t="str">
        <f t="shared" ref="AA1624:AA1630" si="428">IF(Z1624&gt;=54.5,"A1",IF(Z1624&gt;=48.5,"A2", IF(Z1624&gt;=42.5,"B1",IF(Z1624&gt;=36.5,"B2", IF(Z1624&gt;=30.5,"C1",IF(Z1624&gt;=24.5,"C2",IF(Z1624&gt;=19.8,"D",IF(Z1624&gt;=12.6,"E1",IF(Z1624&gt;=12.5,"E2")))))))))</f>
        <v>B1</v>
      </c>
      <c r="AB1624" s="57">
        <f t="shared" ref="AB1624:AB1630" si="429">L1624+U1624</f>
        <v>77.800000000000011</v>
      </c>
      <c r="AC1624" s="78" t="str">
        <f t="shared" ref="AC1624:AC1630" si="430">IF(AB1624&gt;=91,"A1",IF(AB1624&gt;=81,"A2", IF(AB1624&gt;=71,"B1",IF(AB1624&gt;=61,"B2", IF(AB1624&gt;=51,"C1",IF(AB1624&gt;=41,"C2",IF(AB1624&gt;=33,"D",IF(AB1624&gt;=21,"E1",IF(AB1624&gt;=20,"E2")))))))))</f>
        <v>B1</v>
      </c>
      <c r="AD1624" s="124">
        <v>8</v>
      </c>
      <c r="AE1624" s="5"/>
      <c r="AF1624" s="19"/>
      <c r="AG1624" s="30"/>
    </row>
    <row r="1625" spans="1:33">
      <c r="A1625" s="28"/>
      <c r="B1625" s="17"/>
      <c r="C1625" s="6"/>
      <c r="D1625" s="35" t="s">
        <v>16</v>
      </c>
      <c r="E1625" s="94"/>
      <c r="F1625" s="78">
        <v>8.8000000000000007</v>
      </c>
      <c r="G1625" s="78" t="s">
        <v>36</v>
      </c>
      <c r="H1625" s="78">
        <v>7.8</v>
      </c>
      <c r="I1625" s="78" t="s">
        <v>37</v>
      </c>
      <c r="J1625" s="78">
        <v>27.6</v>
      </c>
      <c r="K1625" s="78" t="s">
        <v>35</v>
      </c>
      <c r="L1625" s="122">
        <f>SUM(F1625:H1625:J1625)</f>
        <v>44.2</v>
      </c>
      <c r="M1625" s="78" t="s">
        <v>36</v>
      </c>
      <c r="N1625" s="98"/>
      <c r="O1625" s="78">
        <v>9.6</v>
      </c>
      <c r="P1625" s="78" t="s">
        <v>35</v>
      </c>
      <c r="Q1625" s="78">
        <v>9.4</v>
      </c>
      <c r="R1625" s="78" t="s">
        <v>35</v>
      </c>
      <c r="S1625" s="123">
        <v>27.3</v>
      </c>
      <c r="T1625" s="78" t="str">
        <f t="shared" si="423"/>
        <v>A1</v>
      </c>
      <c r="U1625" s="78">
        <f t="shared" si="424"/>
        <v>46.3</v>
      </c>
      <c r="V1625" s="78" t="str">
        <f t="shared" si="425"/>
        <v>A1</v>
      </c>
      <c r="W1625" s="98"/>
      <c r="X1625" s="78">
        <f t="shared" si="422"/>
        <v>35.6</v>
      </c>
      <c r="Y1625" s="78" t="str">
        <f t="shared" si="426"/>
        <v>A2</v>
      </c>
      <c r="Z1625" s="78">
        <f t="shared" si="427"/>
        <v>54.900000000000006</v>
      </c>
      <c r="AA1625" s="78" t="str">
        <f t="shared" si="428"/>
        <v>A1</v>
      </c>
      <c r="AB1625" s="57">
        <f t="shared" si="429"/>
        <v>90.5</v>
      </c>
      <c r="AC1625" s="78" t="str">
        <f t="shared" si="430"/>
        <v>A2</v>
      </c>
      <c r="AD1625" s="124">
        <v>9</v>
      </c>
      <c r="AE1625" s="5"/>
      <c r="AF1625" s="19"/>
      <c r="AG1625" s="30"/>
    </row>
    <row r="1626" spans="1:33">
      <c r="A1626" s="28"/>
      <c r="B1626" s="17"/>
      <c r="C1626" s="6"/>
      <c r="D1626" s="35" t="s">
        <v>45</v>
      </c>
      <c r="E1626" s="94"/>
      <c r="F1626" s="78">
        <v>8</v>
      </c>
      <c r="G1626" s="78" t="s">
        <v>37</v>
      </c>
      <c r="H1626" s="78">
        <v>7.2</v>
      </c>
      <c r="I1626" s="78" t="s">
        <v>37</v>
      </c>
      <c r="J1626" s="78">
        <v>15.9</v>
      </c>
      <c r="K1626" s="78" t="s">
        <v>39</v>
      </c>
      <c r="L1626" s="122">
        <f>SUM(F1626:H1626:J1626)</f>
        <v>31.1</v>
      </c>
      <c r="M1626" s="78" t="s">
        <v>38</v>
      </c>
      <c r="N1626" s="98"/>
      <c r="O1626" s="78">
        <v>8.1999999999999993</v>
      </c>
      <c r="P1626" s="78" t="s">
        <v>36</v>
      </c>
      <c r="Q1626" s="78">
        <v>8.1999999999999993</v>
      </c>
      <c r="R1626" s="78" t="s">
        <v>36</v>
      </c>
      <c r="S1626" s="123">
        <v>26.4</v>
      </c>
      <c r="T1626" s="78" t="str">
        <f t="shared" si="423"/>
        <v>A2</v>
      </c>
      <c r="U1626" s="78">
        <f t="shared" si="424"/>
        <v>42.8</v>
      </c>
      <c r="V1626" s="78" t="str">
        <f t="shared" si="425"/>
        <v>A2</v>
      </c>
      <c r="W1626" s="98"/>
      <c r="X1626" s="78">
        <f t="shared" si="422"/>
        <v>31.599999999999998</v>
      </c>
      <c r="Y1626" s="78" t="str">
        <f t="shared" si="426"/>
        <v>B1</v>
      </c>
      <c r="Z1626" s="78">
        <f t="shared" si="427"/>
        <v>42.3</v>
      </c>
      <c r="AA1626" s="78" t="str">
        <f t="shared" si="428"/>
        <v>B2</v>
      </c>
      <c r="AB1626" s="57">
        <f t="shared" si="429"/>
        <v>73.900000000000006</v>
      </c>
      <c r="AC1626" s="78" t="str">
        <f t="shared" si="430"/>
        <v>B1</v>
      </c>
      <c r="AD1626" s="124">
        <v>8</v>
      </c>
      <c r="AE1626" s="5"/>
      <c r="AF1626" s="19"/>
      <c r="AG1626" s="30"/>
    </row>
    <row r="1627" spans="1:33">
      <c r="A1627" s="28"/>
      <c r="B1627" s="17"/>
      <c r="C1627" s="6"/>
      <c r="D1627" s="35" t="s">
        <v>33</v>
      </c>
      <c r="E1627" s="94"/>
      <c r="F1627" s="78"/>
      <c r="G1627" s="78"/>
      <c r="H1627" s="78"/>
      <c r="I1627" s="78"/>
      <c r="J1627" s="78">
        <v>25.2</v>
      </c>
      <c r="K1627" s="78" t="s">
        <v>36</v>
      </c>
      <c r="L1627" s="122">
        <f>SUM(F1627:H1627:J1627)</f>
        <v>25.2</v>
      </c>
      <c r="M1627" s="78"/>
      <c r="N1627" s="98"/>
      <c r="O1627" s="78"/>
      <c r="P1627" s="78"/>
      <c r="Q1627" s="78"/>
      <c r="R1627" s="78"/>
      <c r="S1627" s="123">
        <v>28.2</v>
      </c>
      <c r="T1627" s="78" t="str">
        <f t="shared" si="423"/>
        <v>A1</v>
      </c>
      <c r="U1627" s="78">
        <f t="shared" si="424"/>
        <v>28.2</v>
      </c>
      <c r="V1627" s="78" t="str">
        <f t="shared" si="425"/>
        <v>C1</v>
      </c>
      <c r="W1627" s="98"/>
      <c r="X1627" s="78">
        <f t="shared" si="422"/>
        <v>0</v>
      </c>
      <c r="Y1627" s="78" t="b">
        <f t="shared" si="426"/>
        <v>0</v>
      </c>
      <c r="Z1627" s="78">
        <f t="shared" si="427"/>
        <v>53.4</v>
      </c>
      <c r="AA1627" s="78" t="str">
        <f t="shared" si="428"/>
        <v>A2</v>
      </c>
      <c r="AB1627" s="57">
        <f t="shared" si="429"/>
        <v>53.4</v>
      </c>
      <c r="AC1627" s="78" t="str">
        <f t="shared" si="430"/>
        <v>C1</v>
      </c>
      <c r="AD1627" s="124"/>
      <c r="AE1627" s="5"/>
      <c r="AF1627" s="19"/>
      <c r="AG1627" s="30"/>
    </row>
    <row r="1628" spans="1:33">
      <c r="A1628" s="28"/>
      <c r="B1628" s="17"/>
      <c r="C1628" s="6"/>
      <c r="D1628" s="35" t="s">
        <v>18</v>
      </c>
      <c r="E1628" s="94"/>
      <c r="F1628" s="78">
        <v>7.5</v>
      </c>
      <c r="G1628" s="78" t="s">
        <v>37</v>
      </c>
      <c r="H1628" s="78">
        <v>7.8</v>
      </c>
      <c r="I1628" s="78" t="s">
        <v>37</v>
      </c>
      <c r="J1628" s="78">
        <v>27.6</v>
      </c>
      <c r="K1628" s="78" t="s">
        <v>35</v>
      </c>
      <c r="L1628" s="122">
        <f>SUM(F1628:H1628:J1628)</f>
        <v>42.900000000000006</v>
      </c>
      <c r="M1628" s="78" t="s">
        <v>36</v>
      </c>
      <c r="N1628" s="98"/>
      <c r="O1628" s="78">
        <v>8.1999999999999993</v>
      </c>
      <c r="P1628" s="78" t="s">
        <v>36</v>
      </c>
      <c r="Q1628" s="123">
        <v>7</v>
      </c>
      <c r="R1628" s="123" t="s">
        <v>38</v>
      </c>
      <c r="S1628" s="123">
        <v>26.1</v>
      </c>
      <c r="T1628" s="78" t="str">
        <f t="shared" si="423"/>
        <v>A2</v>
      </c>
      <c r="U1628" s="78">
        <f t="shared" si="424"/>
        <v>41.3</v>
      </c>
      <c r="V1628" s="78" t="str">
        <f t="shared" si="425"/>
        <v>A2</v>
      </c>
      <c r="W1628" s="98"/>
      <c r="X1628" s="78">
        <f t="shared" si="422"/>
        <v>30.5</v>
      </c>
      <c r="Y1628" s="78" t="str">
        <f t="shared" si="426"/>
        <v>B1</v>
      </c>
      <c r="Z1628" s="78">
        <f t="shared" si="427"/>
        <v>53.7</v>
      </c>
      <c r="AA1628" s="78" t="str">
        <f t="shared" si="428"/>
        <v>A2</v>
      </c>
      <c r="AB1628" s="57">
        <f t="shared" si="429"/>
        <v>84.2</v>
      </c>
      <c r="AC1628" s="78" t="str">
        <f t="shared" si="430"/>
        <v>A2</v>
      </c>
      <c r="AD1628" s="124">
        <v>9</v>
      </c>
      <c r="AE1628" s="5"/>
      <c r="AF1628" s="19"/>
      <c r="AG1628" s="30"/>
    </row>
    <row r="1629" spans="1:33">
      <c r="A1629" s="28"/>
      <c r="B1629" s="17"/>
      <c r="C1629" s="6"/>
      <c r="D1629" s="35" t="s">
        <v>19</v>
      </c>
      <c r="E1629" s="94"/>
      <c r="F1629" s="78"/>
      <c r="G1629" s="78"/>
      <c r="H1629" s="78"/>
      <c r="I1629" s="78"/>
      <c r="J1629" s="78">
        <v>18.600000000000001</v>
      </c>
      <c r="K1629" s="78" t="s">
        <v>38</v>
      </c>
      <c r="L1629" s="122">
        <f>SUM(F1629:H1629:J1629)</f>
        <v>18.600000000000001</v>
      </c>
      <c r="M1629" s="78"/>
      <c r="N1629" s="98"/>
      <c r="O1629" s="1"/>
      <c r="P1629" s="1"/>
      <c r="Q1629" s="1"/>
      <c r="R1629" s="1"/>
      <c r="S1629" s="123">
        <v>21.6</v>
      </c>
      <c r="T1629" s="78" t="str">
        <f t="shared" si="423"/>
        <v>B1</v>
      </c>
      <c r="U1629" s="78">
        <f t="shared" si="424"/>
        <v>21.6</v>
      </c>
      <c r="V1629" s="78" t="str">
        <f t="shared" si="425"/>
        <v>C2</v>
      </c>
      <c r="W1629" s="98"/>
      <c r="X1629" s="78">
        <f t="shared" si="422"/>
        <v>0</v>
      </c>
      <c r="Y1629" s="78" t="b">
        <f t="shared" si="426"/>
        <v>0</v>
      </c>
      <c r="Z1629" s="78">
        <f t="shared" si="427"/>
        <v>40.200000000000003</v>
      </c>
      <c r="AA1629" s="78" t="str">
        <f t="shared" si="428"/>
        <v>B2</v>
      </c>
      <c r="AB1629" s="57">
        <f t="shared" si="429"/>
        <v>40.200000000000003</v>
      </c>
      <c r="AC1629" s="78" t="str">
        <f t="shared" si="430"/>
        <v>D</v>
      </c>
      <c r="AD1629" s="124"/>
      <c r="AE1629" s="5"/>
      <c r="AF1629" s="19"/>
      <c r="AG1629" s="30"/>
    </row>
    <row r="1630" spans="1:33">
      <c r="A1630" s="28"/>
      <c r="B1630" s="17"/>
      <c r="C1630" s="6"/>
      <c r="D1630" s="35" t="s">
        <v>117</v>
      </c>
      <c r="E1630" s="94"/>
      <c r="F1630" s="78"/>
      <c r="G1630" s="78"/>
      <c r="H1630" s="78"/>
      <c r="I1630" s="78"/>
      <c r="J1630" s="78">
        <v>19.2</v>
      </c>
      <c r="K1630" s="78" t="s">
        <v>38</v>
      </c>
      <c r="L1630" s="122">
        <f>SUM(F1630:H1630:J1630)</f>
        <v>19.2</v>
      </c>
      <c r="M1630" s="78"/>
      <c r="N1630" s="98"/>
      <c r="O1630" s="1"/>
      <c r="P1630" s="1"/>
      <c r="Q1630" s="1"/>
      <c r="R1630" s="1"/>
      <c r="S1630" s="123">
        <v>27</v>
      </c>
      <c r="T1630" s="78" t="str">
        <f t="shared" si="423"/>
        <v>A2</v>
      </c>
      <c r="U1630" s="78">
        <f t="shared" si="424"/>
        <v>27</v>
      </c>
      <c r="V1630" s="78" t="str">
        <f t="shared" si="425"/>
        <v>C1</v>
      </c>
      <c r="W1630" s="98"/>
      <c r="X1630" s="78">
        <f t="shared" si="422"/>
        <v>0</v>
      </c>
      <c r="Y1630" s="78" t="b">
        <f t="shared" si="426"/>
        <v>0</v>
      </c>
      <c r="Z1630" s="78">
        <f t="shared" si="427"/>
        <v>46.2</v>
      </c>
      <c r="AA1630" s="78" t="str">
        <f t="shared" si="428"/>
        <v>B1</v>
      </c>
      <c r="AB1630" s="57">
        <f t="shared" si="429"/>
        <v>46.2</v>
      </c>
      <c r="AC1630" s="78" t="str">
        <f t="shared" si="430"/>
        <v>C2</v>
      </c>
      <c r="AD1630" s="124"/>
      <c r="AE1630" s="5"/>
      <c r="AF1630" s="19"/>
      <c r="AG1630" s="30"/>
    </row>
    <row r="1631" spans="1:33">
      <c r="A1631" s="28"/>
      <c r="B1631" s="17"/>
      <c r="C1631" s="6"/>
      <c r="D1631" s="35"/>
      <c r="E1631" s="94"/>
      <c r="F1631" s="78"/>
      <c r="G1631" s="78"/>
      <c r="H1631" s="78"/>
      <c r="I1631" s="78"/>
      <c r="J1631" s="78"/>
      <c r="K1631" s="78"/>
      <c r="L1631" s="78"/>
      <c r="M1631" s="78"/>
      <c r="N1631" s="98"/>
      <c r="O1631" s="1"/>
      <c r="P1631" s="1"/>
      <c r="Q1631" s="1"/>
      <c r="R1631" s="1"/>
      <c r="S1631" s="123"/>
      <c r="T1631" s="1"/>
      <c r="U1631" s="1"/>
      <c r="V1631" s="1"/>
      <c r="W1631" s="98"/>
      <c r="X1631" s="78">
        <f t="shared" si="422"/>
        <v>0</v>
      </c>
      <c r="Y1631" s="1"/>
      <c r="Z1631" s="1"/>
      <c r="AA1631" s="1"/>
      <c r="AB1631" s="1"/>
      <c r="AC1631" s="1"/>
      <c r="AD1631" s="4"/>
      <c r="AE1631" s="5"/>
      <c r="AF1631" s="19"/>
      <c r="AG1631" s="30"/>
    </row>
    <row r="1632" spans="1:33">
      <c r="A1632" s="28"/>
      <c r="B1632" s="17"/>
      <c r="C1632" s="6"/>
      <c r="D1632" s="104" t="s">
        <v>20</v>
      </c>
      <c r="E1632" s="94"/>
      <c r="F1632" s="110"/>
      <c r="G1632" s="110"/>
      <c r="H1632" s="110"/>
      <c r="I1632" s="110"/>
      <c r="J1632" s="110"/>
      <c r="K1632" s="110"/>
      <c r="L1632" s="110"/>
      <c r="M1632" s="110"/>
      <c r="N1632" s="98"/>
      <c r="O1632" s="110"/>
      <c r="P1632" s="110"/>
      <c r="Q1632" s="110"/>
      <c r="R1632" s="110"/>
      <c r="S1632" s="110"/>
      <c r="T1632" s="110"/>
      <c r="U1632" s="110"/>
      <c r="V1632" s="110"/>
      <c r="W1632" s="98"/>
      <c r="X1632" s="110"/>
      <c r="Y1632" s="110"/>
      <c r="Z1632" s="110"/>
      <c r="AA1632" s="110"/>
      <c r="AB1632" s="110"/>
      <c r="AC1632" s="110"/>
      <c r="AD1632" s="116"/>
      <c r="AE1632" s="5"/>
      <c r="AF1632" s="19"/>
      <c r="AG1632" s="30"/>
    </row>
    <row r="1633" spans="1:33" ht="15.75" thickBot="1">
      <c r="A1633" s="28"/>
      <c r="B1633" s="17"/>
      <c r="C1633" s="6"/>
      <c r="D1633" s="105"/>
      <c r="E1633" s="95"/>
      <c r="F1633" s="111"/>
      <c r="G1633" s="111"/>
      <c r="H1633" s="111"/>
      <c r="I1633" s="111"/>
      <c r="J1633" s="111"/>
      <c r="K1633" s="111"/>
      <c r="L1633" s="111"/>
      <c r="M1633" s="111"/>
      <c r="N1633" s="99"/>
      <c r="O1633" s="111"/>
      <c r="P1633" s="111"/>
      <c r="Q1633" s="111"/>
      <c r="R1633" s="111"/>
      <c r="S1633" s="111"/>
      <c r="T1633" s="111"/>
      <c r="U1633" s="111"/>
      <c r="V1633" s="111"/>
      <c r="W1633" s="99"/>
      <c r="X1633" s="111"/>
      <c r="Y1633" s="111"/>
      <c r="Z1633" s="111"/>
      <c r="AA1633" s="111"/>
      <c r="AB1633" s="111"/>
      <c r="AC1633" s="111"/>
      <c r="AD1633" s="117"/>
      <c r="AE1633" s="5"/>
      <c r="AF1633" s="19"/>
      <c r="AG1633" s="30"/>
    </row>
    <row r="1634" spans="1:33" ht="15.75" thickBot="1">
      <c r="A1634" s="28"/>
      <c r="B1634" s="17"/>
      <c r="C1634" s="7"/>
      <c r="D1634" s="8"/>
      <c r="E1634" s="8"/>
      <c r="F1634" s="8"/>
      <c r="G1634" s="8"/>
      <c r="H1634" s="8"/>
      <c r="I1634" s="8"/>
      <c r="J1634" s="8"/>
      <c r="K1634" s="8"/>
      <c r="L1634" s="8"/>
      <c r="M1634" s="8"/>
      <c r="N1634" s="8"/>
      <c r="O1634" s="8"/>
      <c r="P1634" s="8"/>
      <c r="Q1634" s="8"/>
      <c r="R1634" s="8"/>
      <c r="S1634" s="8"/>
      <c r="T1634" s="8"/>
      <c r="U1634" s="8"/>
      <c r="V1634" s="8"/>
      <c r="W1634" s="8"/>
      <c r="X1634" s="8"/>
      <c r="Y1634" s="8"/>
      <c r="Z1634" s="8"/>
      <c r="AA1634" s="8"/>
      <c r="AB1634" s="8"/>
      <c r="AC1634" s="8"/>
      <c r="AD1634" s="8"/>
      <c r="AE1634" s="12"/>
      <c r="AF1634" s="19"/>
      <c r="AG1634" s="30"/>
    </row>
    <row r="1635" spans="1:33">
      <c r="A1635" s="28"/>
      <c r="B1635" s="17"/>
      <c r="C1635" s="18"/>
      <c r="D1635" s="18"/>
      <c r="E1635" s="18"/>
      <c r="F1635" s="18"/>
      <c r="G1635" s="18"/>
      <c r="H1635" s="18"/>
      <c r="I1635" s="18"/>
      <c r="J1635" s="18"/>
      <c r="K1635" s="18"/>
      <c r="L1635" s="18"/>
      <c r="M1635" s="18"/>
      <c r="N1635" s="18"/>
      <c r="O1635" s="18"/>
      <c r="P1635" s="18"/>
      <c r="Q1635" s="18"/>
      <c r="R1635" s="18"/>
      <c r="S1635" s="18"/>
      <c r="T1635" s="18"/>
      <c r="U1635" s="18"/>
      <c r="V1635" s="18"/>
      <c r="W1635" s="18"/>
      <c r="X1635" s="18"/>
      <c r="Y1635" s="18"/>
      <c r="Z1635" s="18"/>
      <c r="AA1635" s="18"/>
      <c r="AB1635" s="18"/>
      <c r="AC1635" s="18"/>
      <c r="AD1635" s="18"/>
      <c r="AE1635" s="18"/>
      <c r="AF1635" s="19"/>
      <c r="AG1635" s="30"/>
    </row>
    <row r="1636" spans="1:33">
      <c r="A1636" s="28"/>
      <c r="B1636" s="17"/>
      <c r="C1636" s="18"/>
      <c r="D1636" s="18"/>
      <c r="E1636" s="18"/>
      <c r="F1636" s="18"/>
      <c r="G1636" s="18"/>
      <c r="H1636" s="18"/>
      <c r="I1636" s="18"/>
      <c r="J1636" s="18"/>
      <c r="K1636" s="18"/>
      <c r="L1636" s="18"/>
      <c r="M1636" s="18"/>
      <c r="N1636" s="18"/>
      <c r="O1636" s="18"/>
      <c r="P1636" s="18"/>
      <c r="Q1636" s="18"/>
      <c r="R1636" s="18"/>
      <c r="S1636" s="18"/>
      <c r="T1636" s="18"/>
      <c r="U1636" s="18"/>
      <c r="V1636" s="18"/>
      <c r="W1636" s="18"/>
      <c r="X1636" s="18"/>
      <c r="Y1636" s="18"/>
      <c r="Z1636" s="18"/>
      <c r="AA1636" s="18"/>
      <c r="AB1636" s="18"/>
      <c r="AC1636" s="18"/>
      <c r="AD1636" s="18"/>
      <c r="AE1636" s="18"/>
      <c r="AF1636" s="19"/>
      <c r="AG1636" s="30"/>
    </row>
    <row r="1637" spans="1:33">
      <c r="A1637" s="28"/>
      <c r="B1637" s="17"/>
      <c r="C1637" s="18"/>
      <c r="D1637" s="18"/>
      <c r="E1637" s="18"/>
      <c r="F1637" s="18"/>
      <c r="G1637" s="18"/>
      <c r="H1637" s="18"/>
      <c r="I1637" s="18"/>
      <c r="J1637" s="18"/>
      <c r="K1637" s="18"/>
      <c r="L1637" s="18"/>
      <c r="M1637" s="18"/>
      <c r="N1637" s="18"/>
      <c r="O1637" s="18"/>
      <c r="P1637" s="18"/>
      <c r="Q1637" s="18"/>
      <c r="R1637" s="79" t="s">
        <v>30</v>
      </c>
      <c r="S1637" s="79"/>
      <c r="T1637" s="79"/>
      <c r="U1637" s="79"/>
      <c r="V1637" s="79"/>
      <c r="W1637" s="18"/>
      <c r="X1637" s="18"/>
      <c r="Y1637" s="18"/>
      <c r="Z1637" s="18"/>
      <c r="AA1637" s="79" t="s">
        <v>31</v>
      </c>
      <c r="AB1637" s="79"/>
      <c r="AC1637" s="79"/>
      <c r="AD1637" s="79"/>
      <c r="AE1637" s="18"/>
      <c r="AF1637" s="19"/>
      <c r="AG1637" s="30"/>
    </row>
    <row r="1638" spans="1:33">
      <c r="A1638" s="28"/>
      <c r="B1638" s="17"/>
      <c r="C1638" s="18"/>
      <c r="D1638" s="82" t="s">
        <v>26</v>
      </c>
      <c r="E1638" s="82"/>
      <c r="F1638" s="82"/>
      <c r="G1638" s="82"/>
      <c r="H1638" s="18"/>
      <c r="I1638" s="82" t="s">
        <v>26</v>
      </c>
      <c r="J1638" s="82"/>
      <c r="K1638" s="82"/>
      <c r="L1638" s="82"/>
      <c r="M1638" s="82"/>
      <c r="N1638" s="18"/>
      <c r="O1638" s="18"/>
      <c r="P1638" s="18"/>
      <c r="Q1638" s="18"/>
      <c r="R1638" s="82" t="s">
        <v>27</v>
      </c>
      <c r="S1638" s="82"/>
      <c r="T1638" s="82"/>
      <c r="U1638" s="82"/>
      <c r="V1638" s="82"/>
      <c r="W1638" s="18"/>
      <c r="X1638" s="18"/>
      <c r="Y1638" s="18"/>
      <c r="Z1638" s="83" t="s">
        <v>27</v>
      </c>
      <c r="AA1638" s="83"/>
      <c r="AB1638" s="83"/>
      <c r="AC1638" s="83"/>
      <c r="AD1638" s="18"/>
      <c r="AE1638" s="18"/>
      <c r="AF1638" s="19"/>
      <c r="AG1638" s="30"/>
    </row>
    <row r="1639" spans="1:33">
      <c r="A1639" s="28"/>
      <c r="B1639" s="17"/>
      <c r="C1639" s="18"/>
      <c r="D1639" s="18"/>
      <c r="E1639" s="18"/>
      <c r="F1639" s="18"/>
      <c r="G1639" s="18"/>
      <c r="H1639" s="18"/>
      <c r="I1639" s="18"/>
      <c r="J1639" s="18"/>
      <c r="K1639" s="18"/>
      <c r="L1639" s="18"/>
      <c r="M1639" s="18"/>
      <c r="N1639" s="18"/>
      <c r="O1639" s="18"/>
      <c r="P1639" s="18"/>
      <c r="Q1639" s="18"/>
      <c r="R1639" s="18"/>
      <c r="S1639" s="18"/>
      <c r="T1639" s="18"/>
      <c r="U1639" s="18"/>
      <c r="V1639" s="18"/>
      <c r="W1639" s="18"/>
      <c r="X1639" s="18"/>
      <c r="Y1639" s="18"/>
      <c r="Z1639" s="18"/>
      <c r="AA1639" s="18"/>
      <c r="AB1639" s="18"/>
      <c r="AC1639" s="18"/>
      <c r="AD1639" s="18"/>
      <c r="AE1639" s="18"/>
      <c r="AF1639" s="19"/>
      <c r="AG1639" s="30"/>
    </row>
    <row r="1640" spans="1:33">
      <c r="A1640" s="28"/>
      <c r="B1640" s="17"/>
      <c r="C1640" s="18"/>
      <c r="D1640" s="22" t="s">
        <v>29</v>
      </c>
      <c r="E1640" s="22"/>
      <c r="F1640" s="22"/>
      <c r="G1640" s="22"/>
      <c r="H1640" s="22"/>
      <c r="I1640" s="80" t="s">
        <v>24</v>
      </c>
      <c r="J1640" s="80"/>
      <c r="K1640" s="80"/>
      <c r="L1640" s="80"/>
      <c r="M1640" s="80"/>
      <c r="N1640" s="80"/>
      <c r="O1640" s="80"/>
      <c r="P1640" s="22"/>
      <c r="Q1640" s="22"/>
      <c r="R1640" s="79" t="s">
        <v>23</v>
      </c>
      <c r="S1640" s="79"/>
      <c r="T1640" s="79"/>
      <c r="U1640" s="79"/>
      <c r="V1640" s="79"/>
      <c r="W1640" s="79"/>
      <c r="X1640" s="22"/>
      <c r="Y1640" s="79" t="s">
        <v>25</v>
      </c>
      <c r="Z1640" s="79"/>
      <c r="AA1640" s="79"/>
      <c r="AB1640" s="79"/>
      <c r="AC1640" s="79"/>
      <c r="AD1640" s="79"/>
      <c r="AE1640" s="18"/>
      <c r="AF1640" s="19"/>
      <c r="AG1640" s="30"/>
    </row>
    <row r="1641" spans="1:33" ht="15.75" thickBot="1">
      <c r="A1641" s="28"/>
      <c r="B1641" s="23"/>
      <c r="C1641" s="24"/>
      <c r="D1641" s="24"/>
      <c r="E1641" s="24"/>
      <c r="F1641" s="24"/>
      <c r="G1641" s="24"/>
      <c r="H1641" s="24"/>
      <c r="I1641" s="24"/>
      <c r="J1641" s="24"/>
      <c r="K1641" s="24"/>
      <c r="L1641" s="24"/>
      <c r="M1641" s="24"/>
      <c r="N1641" s="24"/>
      <c r="O1641" s="24"/>
      <c r="P1641" s="24"/>
      <c r="Q1641" s="24"/>
      <c r="R1641" s="24"/>
      <c r="S1641" s="24"/>
      <c r="T1641" s="24"/>
      <c r="U1641" s="24"/>
      <c r="V1641" s="24"/>
      <c r="W1641" s="24"/>
      <c r="X1641" s="24"/>
      <c r="Y1641" s="24"/>
      <c r="Z1641" s="24"/>
      <c r="AA1641" s="24"/>
      <c r="AB1641" s="24"/>
      <c r="AC1641" s="24"/>
      <c r="AD1641" s="24"/>
      <c r="AE1641" s="24"/>
      <c r="AF1641" s="25"/>
      <c r="AG1641" s="30"/>
    </row>
    <row r="1642" spans="1:33" ht="15.75" thickBot="1">
      <c r="A1642" s="84"/>
      <c r="B1642" s="85"/>
      <c r="C1642" s="85"/>
      <c r="D1642" s="85"/>
      <c r="E1642" s="85"/>
      <c r="F1642" s="85"/>
      <c r="G1642" s="85"/>
      <c r="H1642" s="85"/>
      <c r="I1642" s="85"/>
      <c r="J1642" s="85"/>
      <c r="K1642" s="85"/>
      <c r="L1642" s="85"/>
      <c r="M1642" s="85"/>
      <c r="N1642" s="85"/>
      <c r="O1642" s="85"/>
      <c r="P1642" s="85"/>
      <c r="Q1642" s="85"/>
      <c r="R1642" s="85"/>
      <c r="S1642" s="85"/>
      <c r="T1642" s="85"/>
      <c r="U1642" s="85"/>
      <c r="V1642" s="85"/>
      <c r="W1642" s="85"/>
      <c r="X1642" s="85"/>
      <c r="Y1642" s="85"/>
      <c r="Z1642" s="85"/>
      <c r="AA1642" s="85"/>
      <c r="AB1642" s="85"/>
      <c r="AC1642" s="85"/>
      <c r="AD1642" s="85"/>
      <c r="AE1642" s="85"/>
      <c r="AF1642" s="85"/>
      <c r="AG1642" s="86"/>
    </row>
    <row r="1648" spans="1:33" ht="15.75" thickBot="1"/>
    <row r="1649" spans="1:33" ht="15.75" thickBot="1">
      <c r="A1649" s="27"/>
      <c r="B1649" s="26"/>
      <c r="C1649" s="26"/>
      <c r="D1649" s="26"/>
      <c r="E1649" s="26"/>
      <c r="F1649" s="26"/>
      <c r="G1649" s="26"/>
      <c r="H1649" s="26"/>
      <c r="I1649" s="26"/>
      <c r="J1649" s="26"/>
      <c r="K1649" s="26"/>
      <c r="L1649" s="26"/>
      <c r="M1649" s="26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26"/>
      <c r="AB1649" s="26"/>
      <c r="AC1649" s="26"/>
      <c r="AD1649" s="26"/>
      <c r="AE1649" s="26"/>
      <c r="AF1649" s="26"/>
      <c r="AG1649" s="29"/>
    </row>
    <row r="1650" spans="1:33" ht="24">
      <c r="A1650" s="28"/>
      <c r="B1650" s="14"/>
      <c r="C1650" s="15"/>
      <c r="D1650" s="87" t="s">
        <v>0</v>
      </c>
      <c r="E1650" s="87"/>
      <c r="F1650" s="87"/>
      <c r="G1650" s="87"/>
      <c r="H1650" s="87"/>
      <c r="I1650" s="87"/>
      <c r="J1650" s="87"/>
      <c r="K1650" s="87"/>
      <c r="L1650" s="87"/>
      <c r="M1650" s="87"/>
      <c r="N1650" s="87"/>
      <c r="O1650" s="87"/>
      <c r="P1650" s="87"/>
      <c r="Q1650" s="87"/>
      <c r="R1650" s="87"/>
      <c r="S1650" s="87"/>
      <c r="T1650" s="87"/>
      <c r="U1650" s="87"/>
      <c r="V1650" s="87"/>
      <c r="W1650" s="87"/>
      <c r="X1650" s="87"/>
      <c r="Y1650" s="87"/>
      <c r="Z1650" s="87"/>
      <c r="AA1650" s="87"/>
      <c r="AB1650" s="87"/>
      <c r="AC1650" s="87"/>
      <c r="AD1650" s="87"/>
      <c r="AE1650" s="15"/>
      <c r="AF1650" s="16"/>
      <c r="AG1650" s="30"/>
    </row>
    <row r="1651" spans="1:33" ht="22.5">
      <c r="A1651" s="28"/>
      <c r="B1651" s="17"/>
      <c r="C1651" s="18"/>
      <c r="D1651" s="88" t="s">
        <v>28</v>
      </c>
      <c r="E1651" s="88"/>
      <c r="F1651" s="88"/>
      <c r="G1651" s="88"/>
      <c r="H1651" s="88"/>
      <c r="I1651" s="88"/>
      <c r="J1651" s="88"/>
      <c r="K1651" s="88"/>
      <c r="L1651" s="88"/>
      <c r="M1651" s="88"/>
      <c r="N1651" s="88"/>
      <c r="O1651" s="88"/>
      <c r="P1651" s="88"/>
      <c r="Q1651" s="88"/>
      <c r="R1651" s="88"/>
      <c r="S1651" s="88"/>
      <c r="T1651" s="88"/>
      <c r="U1651" s="88"/>
      <c r="V1651" s="88"/>
      <c r="W1651" s="88"/>
      <c r="X1651" s="88"/>
      <c r="Y1651" s="88"/>
      <c r="Z1651" s="88"/>
      <c r="AA1651" s="88"/>
      <c r="AB1651" s="88"/>
      <c r="AC1651" s="88"/>
      <c r="AD1651" s="88"/>
      <c r="AE1651" s="18"/>
      <c r="AF1651" s="19"/>
      <c r="AG1651" s="30"/>
    </row>
    <row r="1652" spans="1:33" ht="15.75">
      <c r="A1652" s="28"/>
      <c r="B1652" s="17"/>
      <c r="C1652" s="18"/>
      <c r="D1652" s="89" t="s">
        <v>186</v>
      </c>
      <c r="E1652" s="89"/>
      <c r="F1652" s="89"/>
      <c r="G1652" s="89"/>
      <c r="H1652" s="89"/>
      <c r="I1652" s="89"/>
      <c r="J1652" s="89"/>
      <c r="K1652" s="89"/>
      <c r="L1652" s="89"/>
      <c r="M1652" s="89"/>
      <c r="N1652" s="89"/>
      <c r="O1652" s="89"/>
      <c r="P1652" s="89"/>
      <c r="Q1652" s="89"/>
      <c r="R1652" s="89"/>
      <c r="S1652" s="89"/>
      <c r="T1652" s="89"/>
      <c r="U1652" s="89"/>
      <c r="V1652" s="89"/>
      <c r="W1652" s="89"/>
      <c r="X1652" s="89"/>
      <c r="Y1652" s="89"/>
      <c r="Z1652" s="89"/>
      <c r="AA1652" s="89"/>
      <c r="AB1652" s="89"/>
      <c r="AC1652" s="89"/>
      <c r="AD1652" s="89"/>
      <c r="AE1652" s="18"/>
      <c r="AF1652" s="19"/>
      <c r="AG1652" s="30"/>
    </row>
    <row r="1653" spans="1:33">
      <c r="A1653" s="28"/>
      <c r="B1653" s="17"/>
      <c r="C1653" s="18"/>
      <c r="D1653" s="76"/>
      <c r="E1653" s="76"/>
      <c r="F1653" s="76"/>
      <c r="G1653" s="76"/>
      <c r="H1653" s="76"/>
      <c r="I1653" s="76"/>
      <c r="J1653" s="76"/>
      <c r="K1653" s="76"/>
      <c r="L1653" s="76"/>
      <c r="M1653" s="76"/>
      <c r="N1653" s="76"/>
      <c r="O1653" s="76"/>
      <c r="P1653" s="76"/>
      <c r="Q1653" s="76"/>
      <c r="R1653" s="76"/>
      <c r="S1653" s="76"/>
      <c r="T1653" s="76"/>
      <c r="U1653" s="76"/>
      <c r="V1653" s="76"/>
      <c r="W1653" s="76"/>
      <c r="X1653" s="76"/>
      <c r="Y1653" s="76"/>
      <c r="Z1653" s="76"/>
      <c r="AA1653" s="76"/>
      <c r="AB1653" s="76"/>
      <c r="AC1653" s="76"/>
      <c r="AD1653" s="76"/>
      <c r="AE1653" s="18"/>
      <c r="AF1653" s="19"/>
      <c r="AG1653" s="30"/>
    </row>
    <row r="1654" spans="1:33" ht="15.75">
      <c r="A1654" s="28"/>
      <c r="B1654" s="17"/>
      <c r="C1654" s="18"/>
      <c r="D1654" s="89" t="s">
        <v>204</v>
      </c>
      <c r="E1654" s="89"/>
      <c r="F1654" s="89"/>
      <c r="G1654" s="89"/>
      <c r="H1654" s="89"/>
      <c r="I1654" s="89"/>
      <c r="J1654" s="89"/>
      <c r="K1654" s="89"/>
      <c r="L1654" s="89"/>
      <c r="M1654" s="89"/>
      <c r="N1654" s="89"/>
      <c r="O1654" s="89"/>
      <c r="P1654" s="89"/>
      <c r="Q1654" s="89"/>
      <c r="R1654" s="89"/>
      <c r="S1654" s="89"/>
      <c r="T1654" s="89"/>
      <c r="U1654" s="89"/>
      <c r="V1654" s="89"/>
      <c r="W1654" s="89"/>
      <c r="X1654" s="89"/>
      <c r="Y1654" s="89"/>
      <c r="Z1654" s="89"/>
      <c r="AA1654" s="89"/>
      <c r="AB1654" s="89"/>
      <c r="AC1654" s="89"/>
      <c r="AD1654" s="89"/>
      <c r="AE1654" s="18"/>
      <c r="AF1654" s="19"/>
      <c r="AG1654" s="30"/>
    </row>
    <row r="1655" spans="1:33">
      <c r="A1655" s="28"/>
      <c r="B1655" s="17"/>
      <c r="C1655" s="18"/>
      <c r="D1655" s="76"/>
      <c r="E1655" s="76"/>
      <c r="F1655" s="76"/>
      <c r="G1655" s="76"/>
      <c r="H1655" s="76"/>
      <c r="I1655" s="76"/>
      <c r="J1655" s="76"/>
      <c r="K1655" s="76"/>
      <c r="L1655" s="76"/>
      <c r="M1655" s="76"/>
      <c r="N1655" s="76"/>
      <c r="O1655" s="76"/>
      <c r="P1655" s="76"/>
      <c r="Q1655" s="76"/>
      <c r="R1655" s="76"/>
      <c r="S1655" s="76"/>
      <c r="T1655" s="76"/>
      <c r="U1655" s="76"/>
      <c r="V1655" s="76"/>
      <c r="W1655" s="76"/>
      <c r="X1655" s="76"/>
      <c r="Y1655" s="76"/>
      <c r="Z1655" s="76"/>
      <c r="AA1655" s="76"/>
      <c r="AB1655" s="76"/>
      <c r="AC1655" s="76"/>
      <c r="AD1655" s="76"/>
      <c r="AE1655" s="18"/>
      <c r="AF1655" s="19"/>
      <c r="AG1655" s="30"/>
    </row>
    <row r="1656" spans="1:33" ht="15.75">
      <c r="A1656" s="28"/>
      <c r="B1656" s="17"/>
      <c r="C1656" s="18"/>
      <c r="D1656" s="89" t="s">
        <v>205</v>
      </c>
      <c r="E1656" s="89"/>
      <c r="F1656" s="89"/>
      <c r="G1656" s="89"/>
      <c r="H1656" s="89"/>
      <c r="I1656" s="89"/>
      <c r="J1656" s="89"/>
      <c r="K1656" s="89"/>
      <c r="L1656" s="89"/>
      <c r="M1656" s="89"/>
      <c r="N1656" s="89"/>
      <c r="O1656" s="89"/>
      <c r="P1656" s="89"/>
      <c r="Q1656" s="89"/>
      <c r="R1656" s="89"/>
      <c r="S1656" s="89"/>
      <c r="T1656" s="89"/>
      <c r="U1656" s="89"/>
      <c r="V1656" s="89"/>
      <c r="W1656" s="89"/>
      <c r="X1656" s="89"/>
      <c r="Y1656" s="89"/>
      <c r="Z1656" s="89"/>
      <c r="AA1656" s="89"/>
      <c r="AB1656" s="89"/>
      <c r="AC1656" s="89"/>
      <c r="AD1656" s="89"/>
      <c r="AE1656" s="18"/>
      <c r="AF1656" s="19"/>
      <c r="AG1656" s="30"/>
    </row>
    <row r="1657" spans="1:33" ht="16.5" thickBot="1">
      <c r="A1657" s="28"/>
      <c r="B1657" s="17"/>
      <c r="C1657" s="18"/>
      <c r="D1657" s="77"/>
      <c r="E1657" s="77"/>
      <c r="F1657" s="77"/>
      <c r="G1657" s="77"/>
      <c r="H1657" s="77"/>
      <c r="I1657" s="77"/>
      <c r="J1657" s="77"/>
      <c r="K1657" s="77"/>
      <c r="L1657" s="77"/>
      <c r="M1657" s="77"/>
      <c r="N1657" s="77"/>
      <c r="O1657" s="77"/>
      <c r="P1657" s="77"/>
      <c r="Q1657" s="77"/>
      <c r="R1657" s="77"/>
      <c r="S1657" s="77"/>
      <c r="T1657" s="77"/>
      <c r="U1657" s="77"/>
      <c r="V1657" s="77"/>
      <c r="W1657" s="77"/>
      <c r="X1657" s="77"/>
      <c r="Y1657" s="77"/>
      <c r="Z1657" s="77"/>
      <c r="AA1657" s="77"/>
      <c r="AB1657" s="77"/>
      <c r="AC1657" s="77"/>
      <c r="AD1657" s="77"/>
      <c r="AE1657" s="18"/>
      <c r="AF1657" s="19"/>
      <c r="AG1657" s="30"/>
    </row>
    <row r="1658" spans="1:33" ht="15.75" thickBot="1">
      <c r="A1658" s="28"/>
      <c r="B1658" s="17"/>
      <c r="C1658" s="9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0"/>
      <c r="AE1658" s="11"/>
      <c r="AF1658" s="19"/>
      <c r="AG1658" s="30"/>
    </row>
    <row r="1659" spans="1:33">
      <c r="A1659" s="28"/>
      <c r="B1659" s="17"/>
      <c r="C1659" s="6"/>
      <c r="D1659" s="90" t="s">
        <v>1</v>
      </c>
      <c r="E1659" s="93"/>
      <c r="F1659" s="96" t="s">
        <v>22</v>
      </c>
      <c r="G1659" s="96"/>
      <c r="H1659" s="96"/>
      <c r="I1659" s="96"/>
      <c r="J1659" s="96"/>
      <c r="K1659" s="96"/>
      <c r="L1659" s="96"/>
      <c r="M1659" s="96"/>
      <c r="N1659" s="97"/>
      <c r="O1659" s="96" t="s">
        <v>2</v>
      </c>
      <c r="P1659" s="96"/>
      <c r="Q1659" s="96"/>
      <c r="R1659" s="96"/>
      <c r="S1659" s="96"/>
      <c r="T1659" s="96"/>
      <c r="U1659" s="96"/>
      <c r="V1659" s="96"/>
      <c r="W1659" s="97"/>
      <c r="X1659" s="96" t="s">
        <v>3</v>
      </c>
      <c r="Y1659" s="96"/>
      <c r="Z1659" s="96"/>
      <c r="AA1659" s="96"/>
      <c r="AB1659" s="96"/>
      <c r="AC1659" s="96"/>
      <c r="AD1659" s="100"/>
      <c r="AE1659" s="5"/>
      <c r="AF1659" s="19"/>
      <c r="AG1659" s="30"/>
    </row>
    <row r="1660" spans="1:33">
      <c r="A1660" s="28"/>
      <c r="B1660" s="17"/>
      <c r="C1660" s="6"/>
      <c r="D1660" s="91"/>
      <c r="E1660" s="94"/>
      <c r="F1660" s="101" t="s">
        <v>4</v>
      </c>
      <c r="G1660" s="101"/>
      <c r="H1660" s="101" t="s">
        <v>5</v>
      </c>
      <c r="I1660" s="101"/>
      <c r="J1660" s="101" t="s">
        <v>32</v>
      </c>
      <c r="K1660" s="101"/>
      <c r="L1660" s="101" t="s">
        <v>7</v>
      </c>
      <c r="M1660" s="101"/>
      <c r="N1660" s="98"/>
      <c r="O1660" s="101" t="s">
        <v>8</v>
      </c>
      <c r="P1660" s="101"/>
      <c r="Q1660" s="101" t="s">
        <v>9</v>
      </c>
      <c r="R1660" s="101"/>
      <c r="S1660" s="101" t="s">
        <v>10</v>
      </c>
      <c r="T1660" s="101"/>
      <c r="U1660" s="101" t="s">
        <v>7</v>
      </c>
      <c r="V1660" s="101"/>
      <c r="W1660" s="98"/>
      <c r="X1660" s="101" t="s">
        <v>11</v>
      </c>
      <c r="Y1660" s="101"/>
      <c r="Z1660" s="101" t="s">
        <v>6</v>
      </c>
      <c r="AA1660" s="101"/>
      <c r="AB1660" s="101" t="s">
        <v>12</v>
      </c>
      <c r="AC1660" s="101"/>
      <c r="AD1660" s="102" t="s">
        <v>21</v>
      </c>
      <c r="AE1660" s="130"/>
      <c r="AF1660" s="19"/>
      <c r="AG1660" s="30"/>
    </row>
    <row r="1661" spans="1:33">
      <c r="A1661" s="28"/>
      <c r="B1661" s="17"/>
      <c r="C1661" s="6"/>
      <c r="D1661" s="92"/>
      <c r="E1661" s="94"/>
      <c r="F1661" s="2">
        <v>0.1</v>
      </c>
      <c r="G1661" s="78" t="s">
        <v>13</v>
      </c>
      <c r="H1661" s="2">
        <v>0.1</v>
      </c>
      <c r="I1661" s="78" t="s">
        <v>13</v>
      </c>
      <c r="J1661" s="2">
        <v>0.3</v>
      </c>
      <c r="K1661" s="78" t="s">
        <v>13</v>
      </c>
      <c r="L1661" s="2">
        <v>0.5</v>
      </c>
      <c r="M1661" s="78" t="s">
        <v>13</v>
      </c>
      <c r="N1661" s="98"/>
      <c r="O1661" s="2">
        <v>0.1</v>
      </c>
      <c r="P1661" s="78" t="s">
        <v>13</v>
      </c>
      <c r="Q1661" s="2">
        <v>0.1</v>
      </c>
      <c r="R1661" s="78" t="s">
        <v>13</v>
      </c>
      <c r="S1661" s="2">
        <v>0.3</v>
      </c>
      <c r="T1661" s="78" t="s">
        <v>13</v>
      </c>
      <c r="U1661" s="2">
        <v>0.5</v>
      </c>
      <c r="V1661" s="78" t="s">
        <v>13</v>
      </c>
      <c r="W1661" s="98"/>
      <c r="X1661" s="2">
        <v>0.4</v>
      </c>
      <c r="Y1661" s="78" t="s">
        <v>13</v>
      </c>
      <c r="Z1661" s="2">
        <v>0.6</v>
      </c>
      <c r="AA1661" s="78" t="s">
        <v>13</v>
      </c>
      <c r="AB1661" s="2">
        <v>1</v>
      </c>
      <c r="AC1661" s="78" t="s">
        <v>13</v>
      </c>
      <c r="AD1661" s="103"/>
      <c r="AE1661" s="130"/>
      <c r="AF1661" s="19"/>
      <c r="AG1661" s="30"/>
    </row>
    <row r="1662" spans="1:33">
      <c r="A1662" s="28"/>
      <c r="B1662" s="17"/>
      <c r="C1662" s="6"/>
      <c r="D1662" s="35" t="s">
        <v>14</v>
      </c>
      <c r="E1662" s="94"/>
      <c r="F1662" s="78">
        <v>9</v>
      </c>
      <c r="G1662" s="78" t="s">
        <v>36</v>
      </c>
      <c r="H1662" s="78">
        <v>8.6</v>
      </c>
      <c r="I1662" s="78" t="s">
        <v>36</v>
      </c>
      <c r="J1662" s="78">
        <v>27.9</v>
      </c>
      <c r="K1662" s="78" t="s">
        <v>35</v>
      </c>
      <c r="L1662" s="122">
        <f>SUM(F1662:H1662:J1662)</f>
        <v>45.5</v>
      </c>
      <c r="M1662" s="78" t="s">
        <v>35</v>
      </c>
      <c r="N1662" s="98"/>
      <c r="O1662" s="78">
        <v>8.8000000000000007</v>
      </c>
      <c r="P1662" s="78" t="s">
        <v>36</v>
      </c>
      <c r="Q1662" s="78">
        <v>8.8000000000000007</v>
      </c>
      <c r="R1662" s="78" t="s">
        <v>36</v>
      </c>
      <c r="S1662" s="123">
        <v>28.8</v>
      </c>
      <c r="T1662" s="78" t="str">
        <f>IF(S1662&gt;=27.3,"A1",IF(S1662&gt;=24.3,"A2", IF(S1662&gt;=21.3,"B1",IF(S1662&gt;=18.3,"B2", IF(S1662&gt;=15.3,"C1",IF(S1662&gt;=12.3,"C2",IF(S1662&gt;=9.9,"D",IF(S1662&gt;=6.3,"E1",IF(S1662&gt;=6.2,"E2")))))))))</f>
        <v>A1</v>
      </c>
      <c r="U1662" s="78">
        <f>O1662+Q1662+S1662</f>
        <v>46.400000000000006</v>
      </c>
      <c r="V1662" s="78" t="str">
        <f>IF(U1662&gt;=45.5,"A1",IF(U1662&gt;=40.5,"A2", IF(U1662&gt;=35.5,"B1",IF(U1662&gt;=30.5,"B2", IF(U1662&gt;=25.5,"C1",IF(U1662&gt;=20.5,"C2",IF(U1662&gt;=16.5,"D",IF(U1662&gt;=10.5,"E1",IF(U1662&gt;=10.4,"E2")))))))))</f>
        <v>A1</v>
      </c>
      <c r="W1662" s="98"/>
      <c r="X1662" s="78">
        <f t="shared" ref="X1662:X1669" si="431">SUM(F1662,H1662,O1662,Q1662)</f>
        <v>35.200000000000003</v>
      </c>
      <c r="Y1662" s="78" t="str">
        <f>IF(X1662&gt;=36.4,"A1",IF(X1662&gt;=32.4,"A2", IF(X1662&gt;=28.4,"B1",IF(X1662&gt;=24.4,"B2", IF(X1662&gt;=20.4,"C1",IF(X1662&gt;=16.4,"C2",IF(X1662&gt;=13.2,"D",IF(X1662&gt;=8.4,"E1",IF(X1662&gt;=8.3,"E2")))))))))</f>
        <v>A2</v>
      </c>
      <c r="Z1662" s="78">
        <f>J1662+S1662</f>
        <v>56.7</v>
      </c>
      <c r="AA1662" s="78" t="str">
        <f>IF(Z1662&gt;=54.5,"A1",IF(Z1662&gt;=48.5,"A2", IF(Z1662&gt;=42.5,"B1",IF(Z1662&gt;=36.5,"B2", IF(Z1662&gt;=30.5,"C1",IF(Z1662&gt;=24.5,"C2",IF(Z1662&gt;=19.8,"D",IF(Z1662&gt;=12.6,"E1",IF(Z1662&gt;=12.5,"E2")))))))))</f>
        <v>A1</v>
      </c>
      <c r="AB1662" s="57">
        <f>L1662+U1662</f>
        <v>91.9</v>
      </c>
      <c r="AC1662" s="78" t="str">
        <f>IF(AB1662&gt;=91,"A1",IF(AB1662&gt;=81,"A2", IF(AB1662&gt;=71,"B1",IF(AB1662&gt;=61,"B2", IF(AB1662&gt;=51,"C1",IF(AB1662&gt;=41,"C2",IF(AB1662&gt;=33,"D",IF(AB1662&gt;=21,"E1",IF(AB1662&gt;=20,"E2")))))))))</f>
        <v>A1</v>
      </c>
      <c r="AD1662" s="124">
        <v>10</v>
      </c>
      <c r="AE1662" s="130"/>
      <c r="AF1662" s="19"/>
      <c r="AG1662" s="30"/>
    </row>
    <row r="1663" spans="1:33">
      <c r="A1663" s="28"/>
      <c r="B1663" s="17"/>
      <c r="C1663" s="6"/>
      <c r="D1663" s="35" t="s">
        <v>15</v>
      </c>
      <c r="E1663" s="94"/>
      <c r="F1663" s="78">
        <v>8.5</v>
      </c>
      <c r="G1663" s="78" t="s">
        <v>36</v>
      </c>
      <c r="H1663" s="78">
        <v>8.5</v>
      </c>
      <c r="I1663" s="78" t="s">
        <v>36</v>
      </c>
      <c r="J1663" s="78">
        <v>29.1</v>
      </c>
      <c r="K1663" s="78" t="s">
        <v>35</v>
      </c>
      <c r="L1663" s="122">
        <f>SUM(F1663:H1663:J1663)</f>
        <v>46.1</v>
      </c>
      <c r="M1663" s="78" t="s">
        <v>35</v>
      </c>
      <c r="N1663" s="98"/>
      <c r="O1663" s="78">
        <v>10</v>
      </c>
      <c r="P1663" s="78" t="s">
        <v>35</v>
      </c>
      <c r="Q1663" s="78">
        <v>9.4</v>
      </c>
      <c r="R1663" s="78" t="s">
        <v>35</v>
      </c>
      <c r="S1663" s="123">
        <v>28.5</v>
      </c>
      <c r="T1663" s="78" t="str">
        <f t="shared" ref="T1663:T1669" si="432">IF(S1663&gt;=27.3,"A1",IF(S1663&gt;=24.3,"A2", IF(S1663&gt;=21.3,"B1",IF(S1663&gt;=18.3,"B2", IF(S1663&gt;=15.3,"C1",IF(S1663&gt;=12.3,"C2",IF(S1663&gt;=9.9,"D",IF(S1663&gt;=6.3,"E1",IF(S1663&gt;=6.2,"E2")))))))))</f>
        <v>A1</v>
      </c>
      <c r="U1663" s="78">
        <f t="shared" ref="U1663:U1669" si="433">O1663+Q1663+S1663</f>
        <v>47.9</v>
      </c>
      <c r="V1663" s="78" t="str">
        <f t="shared" ref="V1663:V1669" si="434">IF(U1663&gt;=45.5,"A1",IF(U1663&gt;=40.5,"A2", IF(U1663&gt;=35.5,"B1",IF(U1663&gt;=30.5,"B2", IF(U1663&gt;=25.5,"C1",IF(U1663&gt;=20.5,"C2",IF(U1663&gt;=16.5,"D",IF(U1663&gt;=10.5,"E1",IF(U1663&gt;=10.4,"E2")))))))))</f>
        <v>A1</v>
      </c>
      <c r="W1663" s="98"/>
      <c r="X1663" s="78">
        <f t="shared" si="431"/>
        <v>36.4</v>
      </c>
      <c r="Y1663" s="78" t="str">
        <f t="shared" ref="Y1663:Y1669" si="435">IF(X1663&gt;=36.4,"A1",IF(X1663&gt;=32.4,"A2", IF(X1663&gt;=28.4,"B1",IF(X1663&gt;=24.4,"B2", IF(X1663&gt;=20.4,"C1",IF(X1663&gt;=16.4,"C2",IF(X1663&gt;=13.2,"D",IF(X1663&gt;=8.4,"E1",IF(X1663&gt;=8.3,"E2")))))))))</f>
        <v>A1</v>
      </c>
      <c r="Z1663" s="78">
        <f t="shared" ref="Z1663:Z1669" si="436">J1663+S1663</f>
        <v>57.6</v>
      </c>
      <c r="AA1663" s="78" t="str">
        <f t="shared" ref="AA1663:AA1669" si="437">IF(Z1663&gt;=54.5,"A1",IF(Z1663&gt;=48.5,"A2", IF(Z1663&gt;=42.5,"B1",IF(Z1663&gt;=36.5,"B2", IF(Z1663&gt;=30.5,"C1",IF(Z1663&gt;=24.5,"C2",IF(Z1663&gt;=19.8,"D",IF(Z1663&gt;=12.6,"E1",IF(Z1663&gt;=12.5,"E2")))))))))</f>
        <v>A1</v>
      </c>
      <c r="AB1663" s="57">
        <f t="shared" ref="AB1663:AB1669" si="438">L1663+U1663</f>
        <v>94</v>
      </c>
      <c r="AC1663" s="78" t="str">
        <f t="shared" ref="AC1663:AC1669" si="439">IF(AB1663&gt;=91,"A1",IF(AB1663&gt;=81,"A2", IF(AB1663&gt;=71,"B1",IF(AB1663&gt;=61,"B2", IF(AB1663&gt;=51,"C1",IF(AB1663&gt;=41,"C2",IF(AB1663&gt;=33,"D",IF(AB1663&gt;=21,"E1",IF(AB1663&gt;=20,"E2")))))))))</f>
        <v>A1</v>
      </c>
      <c r="AD1663" s="124">
        <v>10</v>
      </c>
      <c r="AE1663" s="130"/>
      <c r="AF1663" s="19"/>
      <c r="AG1663" s="30"/>
    </row>
    <row r="1664" spans="1:33">
      <c r="A1664" s="28"/>
      <c r="B1664" s="17"/>
      <c r="C1664" s="6"/>
      <c r="D1664" s="35" t="s">
        <v>16</v>
      </c>
      <c r="E1664" s="94"/>
      <c r="F1664" s="78">
        <v>10</v>
      </c>
      <c r="G1664" s="78" t="s">
        <v>35</v>
      </c>
      <c r="H1664" s="78">
        <v>9.1999999999999993</v>
      </c>
      <c r="I1664" s="78" t="s">
        <v>35</v>
      </c>
      <c r="J1664" s="78">
        <v>29.4</v>
      </c>
      <c r="K1664" s="78" t="s">
        <v>35</v>
      </c>
      <c r="L1664" s="122">
        <f>SUM(F1664:H1664:J1664)</f>
        <v>48.599999999999994</v>
      </c>
      <c r="M1664" s="78" t="s">
        <v>35</v>
      </c>
      <c r="N1664" s="98"/>
      <c r="O1664" s="78">
        <v>9.4</v>
      </c>
      <c r="P1664" s="78" t="s">
        <v>35</v>
      </c>
      <c r="Q1664" s="78">
        <v>9.8000000000000007</v>
      </c>
      <c r="R1664" s="78" t="s">
        <v>35</v>
      </c>
      <c r="S1664" s="123">
        <v>29.4</v>
      </c>
      <c r="T1664" s="78" t="str">
        <f t="shared" si="432"/>
        <v>A1</v>
      </c>
      <c r="U1664" s="78">
        <f t="shared" si="433"/>
        <v>48.6</v>
      </c>
      <c r="V1664" s="78" t="str">
        <f t="shared" si="434"/>
        <v>A1</v>
      </c>
      <c r="W1664" s="98"/>
      <c r="X1664" s="78">
        <f t="shared" si="431"/>
        <v>38.400000000000006</v>
      </c>
      <c r="Y1664" s="78" t="str">
        <f t="shared" si="435"/>
        <v>A1</v>
      </c>
      <c r="Z1664" s="78">
        <f t="shared" si="436"/>
        <v>58.8</v>
      </c>
      <c r="AA1664" s="78" t="str">
        <f t="shared" si="437"/>
        <v>A1</v>
      </c>
      <c r="AB1664" s="57">
        <f t="shared" si="438"/>
        <v>97.199999999999989</v>
      </c>
      <c r="AC1664" s="78" t="str">
        <f t="shared" si="439"/>
        <v>A1</v>
      </c>
      <c r="AD1664" s="124">
        <v>10</v>
      </c>
      <c r="AE1664" s="130"/>
      <c r="AF1664" s="19"/>
      <c r="AG1664" s="30"/>
    </row>
    <row r="1665" spans="1:33">
      <c r="A1665" s="28"/>
      <c r="B1665" s="17"/>
      <c r="C1665" s="6"/>
      <c r="D1665" s="35" t="s">
        <v>45</v>
      </c>
      <c r="E1665" s="94"/>
      <c r="F1665" s="78">
        <v>9.6</v>
      </c>
      <c r="G1665" s="78" t="s">
        <v>36</v>
      </c>
      <c r="H1665" s="78">
        <v>8.8000000000000007</v>
      </c>
      <c r="I1665" s="78" t="s">
        <v>36</v>
      </c>
      <c r="J1665" s="78">
        <v>26.1</v>
      </c>
      <c r="K1665" s="78" t="s">
        <v>36</v>
      </c>
      <c r="L1665" s="122">
        <f>SUM(F1665:H1665:J1665)</f>
        <v>44.5</v>
      </c>
      <c r="M1665" s="78" t="s">
        <v>36</v>
      </c>
      <c r="N1665" s="98"/>
      <c r="O1665" s="78">
        <v>9.4</v>
      </c>
      <c r="P1665" s="78" t="s">
        <v>35</v>
      </c>
      <c r="Q1665" s="78">
        <v>9.4</v>
      </c>
      <c r="R1665" s="78" t="s">
        <v>35</v>
      </c>
      <c r="S1665" s="123">
        <v>29.4</v>
      </c>
      <c r="T1665" s="78" t="str">
        <f t="shared" si="432"/>
        <v>A1</v>
      </c>
      <c r="U1665" s="78">
        <f t="shared" si="433"/>
        <v>48.2</v>
      </c>
      <c r="V1665" s="78" t="str">
        <f t="shared" si="434"/>
        <v>A1</v>
      </c>
      <c r="W1665" s="98"/>
      <c r="X1665" s="78">
        <f t="shared" si="431"/>
        <v>37.199999999999996</v>
      </c>
      <c r="Y1665" s="78" t="str">
        <f t="shared" si="435"/>
        <v>A1</v>
      </c>
      <c r="Z1665" s="78">
        <f t="shared" si="436"/>
        <v>55.5</v>
      </c>
      <c r="AA1665" s="78" t="str">
        <f t="shared" si="437"/>
        <v>A1</v>
      </c>
      <c r="AB1665" s="57">
        <f t="shared" si="438"/>
        <v>92.7</v>
      </c>
      <c r="AC1665" s="78" t="str">
        <f t="shared" si="439"/>
        <v>A1</v>
      </c>
      <c r="AD1665" s="124">
        <v>10</v>
      </c>
      <c r="AE1665" s="130"/>
      <c r="AF1665" s="19"/>
      <c r="AG1665" s="30"/>
    </row>
    <row r="1666" spans="1:33">
      <c r="A1666" s="28"/>
      <c r="B1666" s="17"/>
      <c r="C1666" s="6"/>
      <c r="D1666" s="35" t="s">
        <v>33</v>
      </c>
      <c r="E1666" s="94"/>
      <c r="F1666" s="78"/>
      <c r="G1666" s="78"/>
      <c r="H1666" s="78"/>
      <c r="I1666" s="78"/>
      <c r="J1666" s="78">
        <v>24</v>
      </c>
      <c r="K1666" s="78" t="s">
        <v>37</v>
      </c>
      <c r="L1666" s="122">
        <f>SUM(F1666:H1666:J1666)</f>
        <v>24</v>
      </c>
      <c r="M1666" s="78"/>
      <c r="N1666" s="98"/>
      <c r="O1666" s="78"/>
      <c r="P1666" s="78"/>
      <c r="Q1666" s="78"/>
      <c r="R1666" s="78"/>
      <c r="S1666" s="123">
        <v>27</v>
      </c>
      <c r="T1666" s="78" t="str">
        <f t="shared" si="432"/>
        <v>A2</v>
      </c>
      <c r="U1666" s="78">
        <f t="shared" si="433"/>
        <v>27</v>
      </c>
      <c r="V1666" s="78" t="str">
        <f t="shared" si="434"/>
        <v>C1</v>
      </c>
      <c r="W1666" s="98"/>
      <c r="X1666" s="78">
        <f t="shared" si="431"/>
        <v>0</v>
      </c>
      <c r="Y1666" s="78" t="b">
        <f t="shared" si="435"/>
        <v>0</v>
      </c>
      <c r="Z1666" s="78">
        <f t="shared" si="436"/>
        <v>51</v>
      </c>
      <c r="AA1666" s="78" t="str">
        <f t="shared" si="437"/>
        <v>A2</v>
      </c>
      <c r="AB1666" s="57">
        <f t="shared" si="438"/>
        <v>51</v>
      </c>
      <c r="AC1666" s="78" t="str">
        <f t="shared" si="439"/>
        <v>C1</v>
      </c>
      <c r="AD1666" s="124"/>
      <c r="AE1666" s="130"/>
      <c r="AF1666" s="19"/>
      <c r="AG1666" s="30"/>
    </row>
    <row r="1667" spans="1:33">
      <c r="A1667" s="28"/>
      <c r="B1667" s="17"/>
      <c r="C1667" s="6"/>
      <c r="D1667" s="35" t="s">
        <v>18</v>
      </c>
      <c r="E1667" s="94"/>
      <c r="F1667" s="78">
        <v>8.8000000000000007</v>
      </c>
      <c r="G1667" s="78" t="s">
        <v>36</v>
      </c>
      <c r="H1667" s="78">
        <v>9.4</v>
      </c>
      <c r="I1667" s="78" t="s">
        <v>35</v>
      </c>
      <c r="J1667" s="78">
        <v>30</v>
      </c>
      <c r="K1667" s="78" t="s">
        <v>35</v>
      </c>
      <c r="L1667" s="122">
        <f>SUM(F1667:H1667:J1667)</f>
        <v>48.2</v>
      </c>
      <c r="M1667" s="78" t="s">
        <v>35</v>
      </c>
      <c r="N1667" s="98"/>
      <c r="O1667" s="78">
        <v>9.6</v>
      </c>
      <c r="P1667" s="78" t="s">
        <v>35</v>
      </c>
      <c r="Q1667" s="123">
        <v>8.4</v>
      </c>
      <c r="R1667" s="123" t="s">
        <v>36</v>
      </c>
      <c r="S1667" s="123">
        <v>27.9</v>
      </c>
      <c r="T1667" s="78" t="str">
        <f t="shared" si="432"/>
        <v>A1</v>
      </c>
      <c r="U1667" s="78">
        <f t="shared" si="433"/>
        <v>45.9</v>
      </c>
      <c r="V1667" s="78" t="str">
        <f t="shared" si="434"/>
        <v>A1</v>
      </c>
      <c r="W1667" s="98"/>
      <c r="X1667" s="78">
        <f t="shared" si="431"/>
        <v>36.200000000000003</v>
      </c>
      <c r="Y1667" s="78" t="str">
        <f t="shared" si="435"/>
        <v>A2</v>
      </c>
      <c r="Z1667" s="78">
        <f t="shared" si="436"/>
        <v>57.9</v>
      </c>
      <c r="AA1667" s="78" t="str">
        <f t="shared" si="437"/>
        <v>A1</v>
      </c>
      <c r="AB1667" s="57">
        <f t="shared" si="438"/>
        <v>94.1</v>
      </c>
      <c r="AC1667" s="78" t="str">
        <f t="shared" si="439"/>
        <v>A1</v>
      </c>
      <c r="AD1667" s="124">
        <v>10</v>
      </c>
      <c r="AE1667" s="130"/>
      <c r="AF1667" s="19"/>
      <c r="AG1667" s="30"/>
    </row>
    <row r="1668" spans="1:33">
      <c r="A1668" s="28"/>
      <c r="B1668" s="17"/>
      <c r="C1668" s="6"/>
      <c r="D1668" s="35" t="s">
        <v>19</v>
      </c>
      <c r="E1668" s="94"/>
      <c r="F1668" s="78"/>
      <c r="G1668" s="78"/>
      <c r="H1668" s="78"/>
      <c r="I1668" s="78"/>
      <c r="J1668" s="78">
        <v>25.8</v>
      </c>
      <c r="K1668" s="78" t="s">
        <v>36</v>
      </c>
      <c r="L1668" s="122">
        <f>SUM(F1668:H1668:J1668)</f>
        <v>25.8</v>
      </c>
      <c r="M1668" s="78"/>
      <c r="N1668" s="98"/>
      <c r="O1668" s="1"/>
      <c r="P1668" s="1"/>
      <c r="Q1668" s="1"/>
      <c r="R1668" s="1"/>
      <c r="S1668" s="123">
        <v>28.8</v>
      </c>
      <c r="T1668" s="78" t="str">
        <f t="shared" si="432"/>
        <v>A1</v>
      </c>
      <c r="U1668" s="78">
        <f t="shared" si="433"/>
        <v>28.8</v>
      </c>
      <c r="V1668" s="78" t="str">
        <f t="shared" si="434"/>
        <v>C1</v>
      </c>
      <c r="W1668" s="98"/>
      <c r="X1668" s="78">
        <f t="shared" si="431"/>
        <v>0</v>
      </c>
      <c r="Y1668" s="78" t="b">
        <f t="shared" si="435"/>
        <v>0</v>
      </c>
      <c r="Z1668" s="78">
        <f t="shared" si="436"/>
        <v>54.6</v>
      </c>
      <c r="AA1668" s="78" t="str">
        <f t="shared" si="437"/>
        <v>A1</v>
      </c>
      <c r="AB1668" s="57">
        <f t="shared" si="438"/>
        <v>54.6</v>
      </c>
      <c r="AC1668" s="78" t="str">
        <f t="shared" si="439"/>
        <v>C1</v>
      </c>
      <c r="AD1668" s="124"/>
      <c r="AE1668" s="130"/>
      <c r="AF1668" s="19"/>
      <c r="AG1668" s="30"/>
    </row>
    <row r="1669" spans="1:33">
      <c r="A1669" s="28"/>
      <c r="B1669" s="17"/>
      <c r="C1669" s="6"/>
      <c r="D1669" s="35" t="s">
        <v>117</v>
      </c>
      <c r="E1669" s="94"/>
      <c r="F1669" s="78"/>
      <c r="G1669" s="78"/>
      <c r="H1669" s="78"/>
      <c r="I1669" s="78"/>
      <c r="J1669" s="78">
        <v>26.4</v>
      </c>
      <c r="K1669" s="78" t="s">
        <v>36</v>
      </c>
      <c r="L1669" s="122">
        <f>SUM(F1669:H1669:J1669)</f>
        <v>26.4</v>
      </c>
      <c r="M1669" s="78"/>
      <c r="N1669" s="98"/>
      <c r="O1669" s="1"/>
      <c r="P1669" s="1"/>
      <c r="Q1669" s="1"/>
      <c r="R1669" s="1"/>
      <c r="S1669" s="123">
        <v>28.2</v>
      </c>
      <c r="T1669" s="78" t="str">
        <f t="shared" si="432"/>
        <v>A1</v>
      </c>
      <c r="U1669" s="78">
        <f t="shared" si="433"/>
        <v>28.2</v>
      </c>
      <c r="V1669" s="78" t="str">
        <f t="shared" si="434"/>
        <v>C1</v>
      </c>
      <c r="W1669" s="98"/>
      <c r="X1669" s="78">
        <f t="shared" si="431"/>
        <v>0</v>
      </c>
      <c r="Y1669" s="78" t="b">
        <f t="shared" si="435"/>
        <v>0</v>
      </c>
      <c r="Z1669" s="78">
        <f t="shared" si="436"/>
        <v>54.599999999999994</v>
      </c>
      <c r="AA1669" s="78" t="str">
        <f t="shared" si="437"/>
        <v>A1</v>
      </c>
      <c r="AB1669" s="57">
        <f t="shared" si="438"/>
        <v>54.599999999999994</v>
      </c>
      <c r="AC1669" s="78" t="str">
        <f t="shared" si="439"/>
        <v>C1</v>
      </c>
      <c r="AD1669" s="124"/>
      <c r="AE1669" s="130"/>
      <c r="AF1669" s="19"/>
      <c r="AG1669" s="30"/>
    </row>
    <row r="1670" spans="1:33">
      <c r="A1670" s="28"/>
      <c r="B1670" s="17"/>
      <c r="C1670" s="6"/>
      <c r="D1670" s="35"/>
      <c r="E1670" s="94"/>
      <c r="F1670" s="78"/>
      <c r="G1670" s="78"/>
      <c r="H1670" s="78"/>
      <c r="I1670" s="78"/>
      <c r="J1670" s="78"/>
      <c r="K1670" s="78"/>
      <c r="L1670" s="78"/>
      <c r="M1670" s="78"/>
      <c r="N1670" s="98"/>
      <c r="O1670" s="1"/>
      <c r="P1670" s="1"/>
      <c r="Q1670" s="1"/>
      <c r="R1670" s="1"/>
      <c r="S1670" s="123"/>
      <c r="T1670" s="1"/>
      <c r="U1670" s="1"/>
      <c r="V1670" s="1"/>
      <c r="W1670" s="98"/>
      <c r="X1670" s="1"/>
      <c r="Y1670" s="1"/>
      <c r="Z1670" s="1"/>
      <c r="AA1670" s="1"/>
      <c r="AB1670" s="1"/>
      <c r="AC1670" s="1"/>
      <c r="AD1670" s="4"/>
      <c r="AE1670" s="5"/>
      <c r="AF1670" s="19"/>
      <c r="AG1670" s="30"/>
    </row>
    <row r="1671" spans="1:33">
      <c r="A1671" s="28"/>
      <c r="B1671" s="17"/>
      <c r="C1671" s="6"/>
      <c r="D1671" s="104" t="s">
        <v>20</v>
      </c>
      <c r="E1671" s="94"/>
      <c r="F1671" s="110"/>
      <c r="G1671" s="110"/>
      <c r="H1671" s="110"/>
      <c r="I1671" s="110"/>
      <c r="J1671" s="110"/>
      <c r="K1671" s="110"/>
      <c r="L1671" s="110"/>
      <c r="M1671" s="110"/>
      <c r="N1671" s="98"/>
      <c r="O1671" s="110"/>
      <c r="P1671" s="110"/>
      <c r="Q1671" s="110"/>
      <c r="R1671" s="110"/>
      <c r="S1671" s="110"/>
      <c r="T1671" s="110"/>
      <c r="U1671" s="110"/>
      <c r="V1671" s="110"/>
      <c r="W1671" s="98"/>
      <c r="X1671" s="110"/>
      <c r="Y1671" s="110"/>
      <c r="Z1671" s="110"/>
      <c r="AA1671" s="110"/>
      <c r="AB1671" s="110"/>
      <c r="AC1671" s="110"/>
      <c r="AD1671" s="116"/>
      <c r="AE1671" s="5"/>
      <c r="AF1671" s="19"/>
      <c r="AG1671" s="30"/>
    </row>
    <row r="1672" spans="1:33" ht="15.75" thickBot="1">
      <c r="A1672" s="28"/>
      <c r="B1672" s="17"/>
      <c r="C1672" s="6"/>
      <c r="D1672" s="105"/>
      <c r="E1672" s="95"/>
      <c r="F1672" s="111"/>
      <c r="G1672" s="111"/>
      <c r="H1672" s="111"/>
      <c r="I1672" s="111"/>
      <c r="J1672" s="111"/>
      <c r="K1672" s="111"/>
      <c r="L1672" s="111"/>
      <c r="M1672" s="111"/>
      <c r="N1672" s="99"/>
      <c r="O1672" s="111"/>
      <c r="P1672" s="111"/>
      <c r="Q1672" s="111"/>
      <c r="R1672" s="111"/>
      <c r="S1672" s="111"/>
      <c r="T1672" s="111"/>
      <c r="U1672" s="111"/>
      <c r="V1672" s="111"/>
      <c r="W1672" s="99"/>
      <c r="X1672" s="111"/>
      <c r="Y1672" s="111"/>
      <c r="Z1672" s="111"/>
      <c r="AA1672" s="111"/>
      <c r="AB1672" s="111"/>
      <c r="AC1672" s="111"/>
      <c r="AD1672" s="117"/>
      <c r="AE1672" s="5"/>
      <c r="AF1672" s="19"/>
      <c r="AG1672" s="30"/>
    </row>
    <row r="1673" spans="1:33" ht="15.75" thickBot="1">
      <c r="A1673" s="28"/>
      <c r="B1673" s="17"/>
      <c r="C1673" s="7"/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  <c r="Q1673" s="8"/>
      <c r="R1673" s="8"/>
      <c r="S1673" s="8"/>
      <c r="T1673" s="8"/>
      <c r="U1673" s="8"/>
      <c r="V1673" s="8"/>
      <c r="W1673" s="8"/>
      <c r="X1673" s="8"/>
      <c r="Y1673" s="8"/>
      <c r="Z1673" s="8"/>
      <c r="AA1673" s="8"/>
      <c r="AB1673" s="8"/>
      <c r="AC1673" s="8"/>
      <c r="AD1673" s="8"/>
      <c r="AE1673" s="12"/>
      <c r="AF1673" s="19"/>
      <c r="AG1673" s="30"/>
    </row>
    <row r="1674" spans="1:33">
      <c r="A1674" s="28"/>
      <c r="B1674" s="17"/>
      <c r="C1674" s="18"/>
      <c r="D1674" s="18"/>
      <c r="E1674" s="18"/>
      <c r="F1674" s="18"/>
      <c r="G1674" s="18"/>
      <c r="H1674" s="18"/>
      <c r="I1674" s="18"/>
      <c r="J1674" s="18"/>
      <c r="K1674" s="18"/>
      <c r="L1674" s="18"/>
      <c r="M1674" s="18"/>
      <c r="N1674" s="18"/>
      <c r="O1674" s="18"/>
      <c r="P1674" s="18"/>
      <c r="Q1674" s="18"/>
      <c r="R1674" s="18"/>
      <c r="S1674" s="18"/>
      <c r="T1674" s="18"/>
      <c r="U1674" s="18"/>
      <c r="V1674" s="18"/>
      <c r="W1674" s="18"/>
      <c r="X1674" s="18"/>
      <c r="Y1674" s="18"/>
      <c r="Z1674" s="18"/>
      <c r="AA1674" s="18"/>
      <c r="AB1674" s="18"/>
      <c r="AC1674" s="18"/>
      <c r="AD1674" s="18"/>
      <c r="AE1674" s="18"/>
      <c r="AF1674" s="19"/>
      <c r="AG1674" s="30"/>
    </row>
    <row r="1675" spans="1:33">
      <c r="A1675" s="28"/>
      <c r="B1675" s="17"/>
      <c r="C1675" s="18"/>
      <c r="D1675" s="18"/>
      <c r="E1675" s="18"/>
      <c r="F1675" s="18"/>
      <c r="G1675" s="18"/>
      <c r="H1675" s="18"/>
      <c r="I1675" s="18"/>
      <c r="J1675" s="18"/>
      <c r="K1675" s="18"/>
      <c r="L1675" s="18"/>
      <c r="M1675" s="18"/>
      <c r="N1675" s="18"/>
      <c r="O1675" s="18"/>
      <c r="P1675" s="18"/>
      <c r="Q1675" s="18"/>
      <c r="R1675" s="18"/>
      <c r="S1675" s="18"/>
      <c r="T1675" s="18"/>
      <c r="U1675" s="18"/>
      <c r="V1675" s="18"/>
      <c r="W1675" s="18"/>
      <c r="X1675" s="18"/>
      <c r="Y1675" s="18"/>
      <c r="Z1675" s="18"/>
      <c r="AA1675" s="18"/>
      <c r="AB1675" s="18"/>
      <c r="AC1675" s="18"/>
      <c r="AD1675" s="18"/>
      <c r="AE1675" s="18"/>
      <c r="AF1675" s="19"/>
      <c r="AG1675" s="30"/>
    </row>
    <row r="1676" spans="1:33">
      <c r="A1676" s="28"/>
      <c r="B1676" s="17"/>
      <c r="C1676" s="18"/>
      <c r="D1676" s="18"/>
      <c r="E1676" s="18"/>
      <c r="F1676" s="18"/>
      <c r="G1676" s="18"/>
      <c r="H1676" s="18"/>
      <c r="I1676" s="18"/>
      <c r="J1676" s="18"/>
      <c r="K1676" s="18"/>
      <c r="L1676" s="18"/>
      <c r="M1676" s="18"/>
      <c r="N1676" s="18"/>
      <c r="O1676" s="18"/>
      <c r="P1676" s="18"/>
      <c r="Q1676" s="18"/>
      <c r="R1676" s="79" t="s">
        <v>30</v>
      </c>
      <c r="S1676" s="79"/>
      <c r="T1676" s="79"/>
      <c r="U1676" s="79"/>
      <c r="V1676" s="79"/>
      <c r="W1676" s="18"/>
      <c r="X1676" s="18"/>
      <c r="Y1676" s="18"/>
      <c r="Z1676" s="18"/>
      <c r="AA1676" s="79" t="s">
        <v>31</v>
      </c>
      <c r="AB1676" s="79"/>
      <c r="AC1676" s="79"/>
      <c r="AD1676" s="79"/>
      <c r="AE1676" s="18"/>
      <c r="AF1676" s="19"/>
      <c r="AG1676" s="30"/>
    </row>
    <row r="1677" spans="1:33">
      <c r="A1677" s="28"/>
      <c r="B1677" s="17"/>
      <c r="C1677" s="18"/>
      <c r="D1677" s="82" t="s">
        <v>26</v>
      </c>
      <c r="E1677" s="82"/>
      <c r="F1677" s="82"/>
      <c r="G1677" s="82"/>
      <c r="H1677" s="18"/>
      <c r="I1677" s="82" t="s">
        <v>26</v>
      </c>
      <c r="J1677" s="82"/>
      <c r="K1677" s="82"/>
      <c r="L1677" s="82"/>
      <c r="M1677" s="82"/>
      <c r="N1677" s="18"/>
      <c r="O1677" s="18"/>
      <c r="P1677" s="18"/>
      <c r="Q1677" s="18"/>
      <c r="R1677" s="82" t="s">
        <v>27</v>
      </c>
      <c r="S1677" s="82"/>
      <c r="T1677" s="82"/>
      <c r="U1677" s="82"/>
      <c r="V1677" s="82"/>
      <c r="W1677" s="18"/>
      <c r="X1677" s="18"/>
      <c r="Y1677" s="18"/>
      <c r="Z1677" s="83" t="s">
        <v>27</v>
      </c>
      <c r="AA1677" s="83"/>
      <c r="AB1677" s="83"/>
      <c r="AC1677" s="83"/>
      <c r="AD1677" s="18"/>
      <c r="AE1677" s="18"/>
      <c r="AF1677" s="19"/>
      <c r="AG1677" s="30"/>
    </row>
    <row r="1678" spans="1:33">
      <c r="A1678" s="28"/>
      <c r="B1678" s="17"/>
      <c r="C1678" s="18"/>
      <c r="D1678" s="18"/>
      <c r="E1678" s="18"/>
      <c r="F1678" s="18"/>
      <c r="G1678" s="18"/>
      <c r="H1678" s="18"/>
      <c r="I1678" s="18"/>
      <c r="J1678" s="18"/>
      <c r="K1678" s="18"/>
      <c r="L1678" s="18"/>
      <c r="M1678" s="18"/>
      <c r="N1678" s="18"/>
      <c r="O1678" s="18"/>
      <c r="P1678" s="18"/>
      <c r="Q1678" s="18"/>
      <c r="R1678" s="18"/>
      <c r="S1678" s="18"/>
      <c r="T1678" s="18"/>
      <c r="U1678" s="18"/>
      <c r="V1678" s="18"/>
      <c r="W1678" s="18"/>
      <c r="X1678" s="18"/>
      <c r="Y1678" s="18"/>
      <c r="Z1678" s="18"/>
      <c r="AA1678" s="18"/>
      <c r="AB1678" s="18"/>
      <c r="AC1678" s="18"/>
      <c r="AD1678" s="18"/>
      <c r="AE1678" s="18"/>
      <c r="AF1678" s="19"/>
      <c r="AG1678" s="30"/>
    </row>
    <row r="1679" spans="1:33">
      <c r="A1679" s="28"/>
      <c r="B1679" s="17"/>
      <c r="C1679" s="18"/>
      <c r="D1679" s="22" t="s">
        <v>29</v>
      </c>
      <c r="E1679" s="22"/>
      <c r="F1679" s="22"/>
      <c r="G1679" s="22"/>
      <c r="H1679" s="22"/>
      <c r="I1679" s="80" t="s">
        <v>24</v>
      </c>
      <c r="J1679" s="80"/>
      <c r="K1679" s="80"/>
      <c r="L1679" s="80"/>
      <c r="M1679" s="80"/>
      <c r="N1679" s="80"/>
      <c r="O1679" s="80"/>
      <c r="P1679" s="22"/>
      <c r="Q1679" s="22"/>
      <c r="R1679" s="79" t="s">
        <v>23</v>
      </c>
      <c r="S1679" s="79"/>
      <c r="T1679" s="79"/>
      <c r="U1679" s="79"/>
      <c r="V1679" s="79"/>
      <c r="W1679" s="79"/>
      <c r="X1679" s="22"/>
      <c r="Y1679" s="79" t="s">
        <v>25</v>
      </c>
      <c r="Z1679" s="79"/>
      <c r="AA1679" s="79"/>
      <c r="AB1679" s="79"/>
      <c r="AC1679" s="79"/>
      <c r="AD1679" s="79"/>
      <c r="AE1679" s="18"/>
      <c r="AF1679" s="19"/>
      <c r="AG1679" s="30"/>
    </row>
    <row r="1680" spans="1:33" ht="15.75" thickBot="1">
      <c r="A1680" s="28"/>
      <c r="B1680" s="23"/>
      <c r="C1680" s="24"/>
      <c r="D1680" s="24"/>
      <c r="E1680" s="24"/>
      <c r="F1680" s="24"/>
      <c r="G1680" s="24"/>
      <c r="H1680" s="24"/>
      <c r="I1680" s="24"/>
      <c r="J1680" s="24"/>
      <c r="K1680" s="24"/>
      <c r="L1680" s="24"/>
      <c r="M1680" s="24"/>
      <c r="N1680" s="24"/>
      <c r="O1680" s="24"/>
      <c r="P1680" s="24"/>
      <c r="Q1680" s="24"/>
      <c r="R1680" s="24"/>
      <c r="S1680" s="24"/>
      <c r="T1680" s="24"/>
      <c r="U1680" s="24"/>
      <c r="V1680" s="24"/>
      <c r="W1680" s="24"/>
      <c r="X1680" s="24"/>
      <c r="Y1680" s="24"/>
      <c r="Z1680" s="24"/>
      <c r="AA1680" s="24"/>
      <c r="AB1680" s="24"/>
      <c r="AC1680" s="24"/>
      <c r="AD1680" s="24"/>
      <c r="AE1680" s="24"/>
      <c r="AF1680" s="25"/>
      <c r="AG1680" s="30"/>
    </row>
    <row r="1681" spans="1:33" ht="15.75" thickBot="1">
      <c r="A1681" s="84"/>
      <c r="B1681" s="85"/>
      <c r="C1681" s="85"/>
      <c r="D1681" s="85"/>
      <c r="E1681" s="85"/>
      <c r="F1681" s="85"/>
      <c r="G1681" s="85"/>
      <c r="H1681" s="85"/>
      <c r="I1681" s="85"/>
      <c r="J1681" s="85"/>
      <c r="K1681" s="85"/>
      <c r="L1681" s="85"/>
      <c r="M1681" s="85"/>
      <c r="N1681" s="85"/>
      <c r="O1681" s="85"/>
      <c r="P1681" s="85"/>
      <c r="Q1681" s="85"/>
      <c r="R1681" s="85"/>
      <c r="S1681" s="85"/>
      <c r="T1681" s="85"/>
      <c r="U1681" s="85"/>
      <c r="V1681" s="85"/>
      <c r="W1681" s="85"/>
      <c r="X1681" s="85"/>
      <c r="Y1681" s="85"/>
      <c r="Z1681" s="85"/>
      <c r="AA1681" s="85"/>
      <c r="AB1681" s="85"/>
      <c r="AC1681" s="85"/>
      <c r="AD1681" s="85"/>
      <c r="AE1681" s="85"/>
      <c r="AF1681" s="85"/>
      <c r="AG1681" s="86"/>
    </row>
    <row r="1685" spans="1:33" ht="15.75" thickBot="1"/>
    <row r="1686" spans="1:33" ht="15.75" thickBot="1">
      <c r="A1686" s="27"/>
      <c r="B1686" s="26"/>
      <c r="C1686" s="26"/>
      <c r="D1686" s="26"/>
      <c r="E1686" s="26"/>
      <c r="F1686" s="26"/>
      <c r="G1686" s="26"/>
      <c r="H1686" s="26"/>
      <c r="I1686" s="26"/>
      <c r="J1686" s="26"/>
      <c r="K1686" s="26"/>
      <c r="L1686" s="26"/>
      <c r="M1686" s="26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26"/>
      <c r="AB1686" s="26"/>
      <c r="AC1686" s="26"/>
      <c r="AD1686" s="26"/>
      <c r="AE1686" s="26"/>
      <c r="AF1686" s="26"/>
      <c r="AG1686" s="29"/>
    </row>
    <row r="1687" spans="1:33" ht="24">
      <c r="A1687" s="28"/>
      <c r="B1687" s="14"/>
      <c r="C1687" s="15"/>
      <c r="D1687" s="87" t="s">
        <v>0</v>
      </c>
      <c r="E1687" s="87"/>
      <c r="F1687" s="87"/>
      <c r="G1687" s="87"/>
      <c r="H1687" s="87"/>
      <c r="I1687" s="87"/>
      <c r="J1687" s="87"/>
      <c r="K1687" s="87"/>
      <c r="L1687" s="87"/>
      <c r="M1687" s="87"/>
      <c r="N1687" s="87"/>
      <c r="O1687" s="87"/>
      <c r="P1687" s="87"/>
      <c r="Q1687" s="87"/>
      <c r="R1687" s="87"/>
      <c r="S1687" s="87"/>
      <c r="T1687" s="87"/>
      <c r="U1687" s="87"/>
      <c r="V1687" s="87"/>
      <c r="W1687" s="87"/>
      <c r="X1687" s="87"/>
      <c r="Y1687" s="87"/>
      <c r="Z1687" s="87"/>
      <c r="AA1687" s="87"/>
      <c r="AB1687" s="87"/>
      <c r="AC1687" s="87"/>
      <c r="AD1687" s="87"/>
      <c r="AE1687" s="15"/>
      <c r="AF1687" s="16"/>
      <c r="AG1687" s="30"/>
    </row>
    <row r="1688" spans="1:33" ht="22.5">
      <c r="A1688" s="28"/>
      <c r="B1688" s="17"/>
      <c r="C1688" s="18"/>
      <c r="D1688" s="88" t="s">
        <v>28</v>
      </c>
      <c r="E1688" s="88"/>
      <c r="F1688" s="88"/>
      <c r="G1688" s="88"/>
      <c r="H1688" s="88"/>
      <c r="I1688" s="88"/>
      <c r="J1688" s="88"/>
      <c r="K1688" s="88"/>
      <c r="L1688" s="88"/>
      <c r="M1688" s="88"/>
      <c r="N1688" s="88"/>
      <c r="O1688" s="88"/>
      <c r="P1688" s="88"/>
      <c r="Q1688" s="88"/>
      <c r="R1688" s="88"/>
      <c r="S1688" s="88"/>
      <c r="T1688" s="88"/>
      <c r="U1688" s="88"/>
      <c r="V1688" s="88"/>
      <c r="W1688" s="88"/>
      <c r="X1688" s="88"/>
      <c r="Y1688" s="88"/>
      <c r="Z1688" s="88"/>
      <c r="AA1688" s="88"/>
      <c r="AB1688" s="88"/>
      <c r="AC1688" s="88"/>
      <c r="AD1688" s="88"/>
      <c r="AE1688" s="18"/>
      <c r="AF1688" s="19"/>
      <c r="AG1688" s="30"/>
    </row>
    <row r="1689" spans="1:33" ht="15.75">
      <c r="A1689" s="28"/>
      <c r="B1689" s="17"/>
      <c r="C1689" s="18"/>
      <c r="D1689" s="89" t="s">
        <v>186</v>
      </c>
      <c r="E1689" s="89"/>
      <c r="F1689" s="89"/>
      <c r="G1689" s="89"/>
      <c r="H1689" s="89"/>
      <c r="I1689" s="89"/>
      <c r="J1689" s="89"/>
      <c r="K1689" s="89"/>
      <c r="L1689" s="89"/>
      <c r="M1689" s="89"/>
      <c r="N1689" s="89"/>
      <c r="O1689" s="89"/>
      <c r="P1689" s="89"/>
      <c r="Q1689" s="89"/>
      <c r="R1689" s="89"/>
      <c r="S1689" s="89"/>
      <c r="T1689" s="89"/>
      <c r="U1689" s="89"/>
      <c r="V1689" s="89"/>
      <c r="W1689" s="89"/>
      <c r="X1689" s="89"/>
      <c r="Y1689" s="89"/>
      <c r="Z1689" s="89"/>
      <c r="AA1689" s="89"/>
      <c r="AB1689" s="89"/>
      <c r="AC1689" s="89"/>
      <c r="AD1689" s="89"/>
      <c r="AE1689" s="18"/>
      <c r="AF1689" s="19"/>
      <c r="AG1689" s="30"/>
    </row>
    <row r="1690" spans="1:33">
      <c r="A1690" s="28"/>
      <c r="B1690" s="17"/>
      <c r="C1690" s="18"/>
      <c r="D1690" s="76"/>
      <c r="E1690" s="76"/>
      <c r="F1690" s="76"/>
      <c r="G1690" s="76"/>
      <c r="H1690" s="76"/>
      <c r="I1690" s="76"/>
      <c r="J1690" s="76"/>
      <c r="K1690" s="76"/>
      <c r="L1690" s="76"/>
      <c r="M1690" s="76"/>
      <c r="N1690" s="76"/>
      <c r="O1690" s="76"/>
      <c r="P1690" s="76"/>
      <c r="Q1690" s="76"/>
      <c r="R1690" s="76"/>
      <c r="S1690" s="76"/>
      <c r="T1690" s="76"/>
      <c r="U1690" s="76"/>
      <c r="V1690" s="76"/>
      <c r="W1690" s="76"/>
      <c r="X1690" s="76"/>
      <c r="Y1690" s="76"/>
      <c r="Z1690" s="76"/>
      <c r="AA1690" s="76"/>
      <c r="AB1690" s="76"/>
      <c r="AC1690" s="76"/>
      <c r="AD1690" s="76"/>
      <c r="AE1690" s="18"/>
      <c r="AF1690" s="19"/>
      <c r="AG1690" s="30"/>
    </row>
    <row r="1691" spans="1:33" ht="15.75">
      <c r="A1691" s="28"/>
      <c r="B1691" s="17"/>
      <c r="C1691" s="18"/>
      <c r="D1691" s="89" t="s">
        <v>206</v>
      </c>
      <c r="E1691" s="89"/>
      <c r="F1691" s="89"/>
      <c r="G1691" s="89"/>
      <c r="H1691" s="89"/>
      <c r="I1691" s="89"/>
      <c r="J1691" s="89"/>
      <c r="K1691" s="89"/>
      <c r="L1691" s="89"/>
      <c r="M1691" s="89"/>
      <c r="N1691" s="89"/>
      <c r="O1691" s="89"/>
      <c r="P1691" s="89"/>
      <c r="Q1691" s="89"/>
      <c r="R1691" s="89"/>
      <c r="S1691" s="89"/>
      <c r="T1691" s="89"/>
      <c r="U1691" s="89"/>
      <c r="V1691" s="89"/>
      <c r="W1691" s="89"/>
      <c r="X1691" s="89"/>
      <c r="Y1691" s="89"/>
      <c r="Z1691" s="89"/>
      <c r="AA1691" s="89"/>
      <c r="AB1691" s="89"/>
      <c r="AC1691" s="89"/>
      <c r="AD1691" s="89"/>
      <c r="AE1691" s="18"/>
      <c r="AF1691" s="19"/>
      <c r="AG1691" s="30"/>
    </row>
    <row r="1692" spans="1:33">
      <c r="A1692" s="28"/>
      <c r="B1692" s="17"/>
      <c r="C1692" s="18"/>
      <c r="D1692" s="76"/>
      <c r="E1692" s="76"/>
      <c r="F1692" s="76"/>
      <c r="G1692" s="76"/>
      <c r="H1692" s="76"/>
      <c r="I1692" s="76"/>
      <c r="J1692" s="76"/>
      <c r="K1692" s="76"/>
      <c r="L1692" s="76"/>
      <c r="M1692" s="76"/>
      <c r="N1692" s="76"/>
      <c r="O1692" s="76"/>
      <c r="P1692" s="76"/>
      <c r="Q1692" s="76"/>
      <c r="R1692" s="76"/>
      <c r="S1692" s="76"/>
      <c r="T1692" s="76"/>
      <c r="U1692" s="76"/>
      <c r="V1692" s="76"/>
      <c r="W1692" s="76"/>
      <c r="X1692" s="76"/>
      <c r="Y1692" s="76"/>
      <c r="Z1692" s="76"/>
      <c r="AA1692" s="76"/>
      <c r="AB1692" s="76"/>
      <c r="AC1692" s="76"/>
      <c r="AD1692" s="76"/>
      <c r="AE1692" s="18"/>
      <c r="AF1692" s="19"/>
      <c r="AG1692" s="30"/>
    </row>
    <row r="1693" spans="1:33" ht="15.75">
      <c r="A1693" s="28"/>
      <c r="B1693" s="17"/>
      <c r="C1693" s="18"/>
      <c r="D1693" s="89" t="s">
        <v>203</v>
      </c>
      <c r="E1693" s="89"/>
      <c r="F1693" s="89"/>
      <c r="G1693" s="89"/>
      <c r="H1693" s="89"/>
      <c r="I1693" s="89"/>
      <c r="J1693" s="89"/>
      <c r="K1693" s="89"/>
      <c r="L1693" s="89"/>
      <c r="M1693" s="89"/>
      <c r="N1693" s="89"/>
      <c r="O1693" s="89"/>
      <c r="P1693" s="89"/>
      <c r="Q1693" s="89"/>
      <c r="R1693" s="89"/>
      <c r="S1693" s="89"/>
      <c r="T1693" s="89"/>
      <c r="U1693" s="89"/>
      <c r="V1693" s="89"/>
      <c r="W1693" s="89"/>
      <c r="X1693" s="89"/>
      <c r="Y1693" s="89"/>
      <c r="Z1693" s="89"/>
      <c r="AA1693" s="89"/>
      <c r="AB1693" s="89"/>
      <c r="AC1693" s="89"/>
      <c r="AD1693" s="89"/>
      <c r="AE1693" s="18"/>
      <c r="AF1693" s="19"/>
      <c r="AG1693" s="30"/>
    </row>
    <row r="1694" spans="1:33" ht="16.5" thickBot="1">
      <c r="A1694" s="28"/>
      <c r="B1694" s="17"/>
      <c r="C1694" s="18"/>
      <c r="D1694" s="77"/>
      <c r="E1694" s="77"/>
      <c r="F1694" s="77"/>
      <c r="G1694" s="77"/>
      <c r="H1694" s="77"/>
      <c r="I1694" s="77"/>
      <c r="J1694" s="77"/>
      <c r="K1694" s="77"/>
      <c r="L1694" s="77"/>
      <c r="M1694" s="77"/>
      <c r="N1694" s="77"/>
      <c r="O1694" s="77"/>
      <c r="P1694" s="77"/>
      <c r="Q1694" s="77"/>
      <c r="R1694" s="77"/>
      <c r="S1694" s="77"/>
      <c r="T1694" s="77"/>
      <c r="U1694" s="77"/>
      <c r="V1694" s="77"/>
      <c r="W1694" s="77"/>
      <c r="X1694" s="77"/>
      <c r="Y1694" s="77"/>
      <c r="Z1694" s="77"/>
      <c r="AA1694" s="77"/>
      <c r="AB1694" s="77"/>
      <c r="AC1694" s="77"/>
      <c r="AD1694" s="77"/>
      <c r="AE1694" s="18"/>
      <c r="AF1694" s="19"/>
      <c r="AG1694" s="30"/>
    </row>
    <row r="1695" spans="1:33" ht="15.75" thickBot="1">
      <c r="A1695" s="28"/>
      <c r="B1695" s="17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0"/>
      <c r="AE1695" s="11"/>
      <c r="AF1695" s="19"/>
      <c r="AG1695" s="30"/>
    </row>
    <row r="1696" spans="1:33">
      <c r="A1696" s="28"/>
      <c r="B1696" s="17"/>
      <c r="C1696" s="6"/>
      <c r="D1696" s="90" t="s">
        <v>1</v>
      </c>
      <c r="E1696" s="93"/>
      <c r="F1696" s="96" t="s">
        <v>22</v>
      </c>
      <c r="G1696" s="96"/>
      <c r="H1696" s="96"/>
      <c r="I1696" s="96"/>
      <c r="J1696" s="96"/>
      <c r="K1696" s="96"/>
      <c r="L1696" s="96"/>
      <c r="M1696" s="96"/>
      <c r="N1696" s="97"/>
      <c r="O1696" s="96" t="s">
        <v>2</v>
      </c>
      <c r="P1696" s="96"/>
      <c r="Q1696" s="96"/>
      <c r="R1696" s="96"/>
      <c r="S1696" s="96"/>
      <c r="T1696" s="96"/>
      <c r="U1696" s="96"/>
      <c r="V1696" s="96"/>
      <c r="W1696" s="97"/>
      <c r="X1696" s="96" t="s">
        <v>3</v>
      </c>
      <c r="Y1696" s="96"/>
      <c r="Z1696" s="96"/>
      <c r="AA1696" s="96"/>
      <c r="AB1696" s="96"/>
      <c r="AC1696" s="96"/>
      <c r="AD1696" s="100"/>
      <c r="AE1696" s="5"/>
      <c r="AF1696" s="19"/>
      <c r="AG1696" s="30"/>
    </row>
    <row r="1697" spans="1:33">
      <c r="A1697" s="28"/>
      <c r="B1697" s="17"/>
      <c r="C1697" s="6"/>
      <c r="D1697" s="91"/>
      <c r="E1697" s="94"/>
      <c r="F1697" s="101" t="s">
        <v>4</v>
      </c>
      <c r="G1697" s="101"/>
      <c r="H1697" s="101" t="s">
        <v>5</v>
      </c>
      <c r="I1697" s="101"/>
      <c r="J1697" s="101" t="s">
        <v>32</v>
      </c>
      <c r="K1697" s="101"/>
      <c r="L1697" s="101" t="s">
        <v>7</v>
      </c>
      <c r="M1697" s="101"/>
      <c r="N1697" s="98"/>
      <c r="O1697" s="101" t="s">
        <v>8</v>
      </c>
      <c r="P1697" s="101"/>
      <c r="Q1697" s="101" t="s">
        <v>9</v>
      </c>
      <c r="R1697" s="101"/>
      <c r="S1697" s="101" t="s">
        <v>10</v>
      </c>
      <c r="T1697" s="101"/>
      <c r="U1697" s="101" t="s">
        <v>7</v>
      </c>
      <c r="V1697" s="101"/>
      <c r="W1697" s="98"/>
      <c r="X1697" s="101" t="s">
        <v>11</v>
      </c>
      <c r="Y1697" s="101"/>
      <c r="Z1697" s="101" t="s">
        <v>6</v>
      </c>
      <c r="AA1697" s="101"/>
      <c r="AB1697" s="101" t="s">
        <v>12</v>
      </c>
      <c r="AC1697" s="101"/>
      <c r="AD1697" s="102" t="s">
        <v>21</v>
      </c>
      <c r="AE1697" s="5"/>
      <c r="AF1697" s="19"/>
      <c r="AG1697" s="30"/>
    </row>
    <row r="1698" spans="1:33">
      <c r="A1698" s="28"/>
      <c r="B1698" s="17"/>
      <c r="C1698" s="6"/>
      <c r="D1698" s="92"/>
      <c r="E1698" s="94"/>
      <c r="F1698" s="2">
        <v>0.1</v>
      </c>
      <c r="G1698" s="78" t="s">
        <v>13</v>
      </c>
      <c r="H1698" s="2">
        <v>0.1</v>
      </c>
      <c r="I1698" s="78" t="s">
        <v>13</v>
      </c>
      <c r="J1698" s="2">
        <v>0.3</v>
      </c>
      <c r="K1698" s="78" t="s">
        <v>13</v>
      </c>
      <c r="L1698" s="2">
        <v>0.5</v>
      </c>
      <c r="M1698" s="78" t="s">
        <v>13</v>
      </c>
      <c r="N1698" s="98"/>
      <c r="O1698" s="2">
        <v>0.1</v>
      </c>
      <c r="P1698" s="78" t="s">
        <v>13</v>
      </c>
      <c r="Q1698" s="2">
        <v>0.1</v>
      </c>
      <c r="R1698" s="78" t="s">
        <v>13</v>
      </c>
      <c r="S1698" s="2">
        <v>0.3</v>
      </c>
      <c r="T1698" s="78" t="s">
        <v>13</v>
      </c>
      <c r="U1698" s="2">
        <v>0.5</v>
      </c>
      <c r="V1698" s="78" t="s">
        <v>13</v>
      </c>
      <c r="W1698" s="98"/>
      <c r="X1698" s="2">
        <v>0.4</v>
      </c>
      <c r="Y1698" s="78" t="s">
        <v>13</v>
      </c>
      <c r="Z1698" s="2">
        <v>0.6</v>
      </c>
      <c r="AA1698" s="78" t="s">
        <v>13</v>
      </c>
      <c r="AB1698" s="2">
        <v>1</v>
      </c>
      <c r="AC1698" s="78" t="s">
        <v>13</v>
      </c>
      <c r="AD1698" s="103"/>
      <c r="AE1698" s="5"/>
      <c r="AF1698" s="19"/>
      <c r="AG1698" s="30"/>
    </row>
    <row r="1699" spans="1:33">
      <c r="A1699" s="28"/>
      <c r="B1699" s="17"/>
      <c r="C1699" s="6"/>
      <c r="D1699" s="35" t="s">
        <v>14</v>
      </c>
      <c r="E1699" s="94"/>
      <c r="F1699" s="78">
        <v>8.4</v>
      </c>
      <c r="G1699" s="78" t="s">
        <v>36</v>
      </c>
      <c r="H1699" s="78">
        <v>7.6</v>
      </c>
      <c r="I1699" s="78" t="s">
        <v>37</v>
      </c>
      <c r="J1699" s="78">
        <v>23.4</v>
      </c>
      <c r="K1699" s="78" t="s">
        <v>37</v>
      </c>
      <c r="L1699" s="122">
        <f>SUM(F1699:H1699:J1699)</f>
        <v>39.4</v>
      </c>
      <c r="M1699" s="78" t="s">
        <v>37</v>
      </c>
      <c r="N1699" s="98"/>
      <c r="O1699" s="78">
        <v>8.6</v>
      </c>
      <c r="P1699" s="78" t="s">
        <v>36</v>
      </c>
      <c r="Q1699" s="78">
        <v>7.2</v>
      </c>
      <c r="R1699" s="78" t="s">
        <v>37</v>
      </c>
      <c r="S1699" s="123">
        <v>27.9</v>
      </c>
      <c r="T1699" s="78" t="str">
        <f>IF(S1699&gt;=27.3,"A1",IF(S1699&gt;=24.3,"A2", IF(S1699&gt;=21.3,"B1",IF(S1699&gt;=18.3,"B2", IF(S1699&gt;=15.3,"C1",IF(S1699&gt;=12.3,"C2",IF(S1699&gt;=9.9,"D",IF(S1699&gt;=6.3,"E1",IF(S1699&gt;=6.2,"E2")))))))))</f>
        <v>A1</v>
      </c>
      <c r="U1699" s="78">
        <f>O1699+Q1699+S1699</f>
        <v>43.7</v>
      </c>
      <c r="V1699" s="78" t="str">
        <f>IF(U1699&gt;=45.5,"A1",IF(U1699&gt;=40.5,"A2", IF(U1699&gt;=35.5,"B1",IF(U1699&gt;=30.5,"B2", IF(U1699&gt;=25.5,"C1",IF(U1699&gt;=20.5,"C2",IF(U1699&gt;=16.5,"D",IF(U1699&gt;=10.5,"E1",IF(U1699&gt;=10.4,"E2")))))))))</f>
        <v>A2</v>
      </c>
      <c r="W1699" s="98"/>
      <c r="X1699" s="78">
        <f t="shared" ref="X1699:X1706" si="440">SUM(F1699,H1699,O1699,Q1699)</f>
        <v>31.8</v>
      </c>
      <c r="Y1699" s="78" t="str">
        <f>IF(X1699&gt;=36.4,"A1",IF(X1699&gt;=32.4,"A2", IF(X1699&gt;=28.4,"B1",IF(X1699&gt;=24.4,"B2", IF(X1699&gt;=20.4,"C1",IF(X1699&gt;=16.4,"C2",IF(X1699&gt;=13.2,"D",IF(X1699&gt;=8.4,"E1",IF(X1699&gt;=8.3,"E2")))))))))</f>
        <v>B1</v>
      </c>
      <c r="Z1699" s="78">
        <f>J1699+S1699</f>
        <v>51.3</v>
      </c>
      <c r="AA1699" s="78" t="str">
        <f>IF(Z1699&gt;=54.5,"A1",IF(Z1699&gt;=48.5,"A2", IF(Z1699&gt;=42.5,"B1",IF(Z1699&gt;=36.5,"B2", IF(Z1699&gt;=30.5,"C1",IF(Z1699&gt;=24.5,"C2",IF(Z1699&gt;=19.8,"D",IF(Z1699&gt;=12.6,"E1",IF(Z1699&gt;=12.5,"E2")))))))))</f>
        <v>A2</v>
      </c>
      <c r="AB1699" s="57">
        <f>L1699+U1699</f>
        <v>83.1</v>
      </c>
      <c r="AC1699" s="78" t="str">
        <f>IF(AB1699&gt;=91,"A1",IF(AB1699&gt;=81,"A2", IF(AB1699&gt;=71,"B1",IF(AB1699&gt;=61,"B2", IF(AB1699&gt;=51,"C1",IF(AB1699&gt;=41,"C2",IF(AB1699&gt;=33,"D",IF(AB1699&gt;=21,"E1",IF(AB1699&gt;=20,"E2")))))))))</f>
        <v>A2</v>
      </c>
      <c r="AD1699" s="124">
        <v>9</v>
      </c>
      <c r="AE1699" s="5"/>
      <c r="AF1699" s="19"/>
      <c r="AG1699" s="30"/>
    </row>
    <row r="1700" spans="1:33">
      <c r="A1700" s="28"/>
      <c r="B1700" s="17"/>
      <c r="C1700" s="6"/>
      <c r="D1700" s="35" t="s">
        <v>15</v>
      </c>
      <c r="E1700" s="94"/>
      <c r="F1700" s="78">
        <v>9.1999999999999993</v>
      </c>
      <c r="G1700" s="78" t="s">
        <v>35</v>
      </c>
      <c r="H1700" s="78">
        <v>9</v>
      </c>
      <c r="I1700" s="78" t="s">
        <v>36</v>
      </c>
      <c r="J1700" s="78">
        <v>27.3</v>
      </c>
      <c r="K1700" s="78" t="s">
        <v>35</v>
      </c>
      <c r="L1700" s="122">
        <f>SUM(F1700:H1700:J1700)</f>
        <v>45.5</v>
      </c>
      <c r="M1700" s="78" t="s">
        <v>35</v>
      </c>
      <c r="N1700" s="98"/>
      <c r="O1700" s="78">
        <v>9.6999999999999993</v>
      </c>
      <c r="P1700" s="78" t="s">
        <v>35</v>
      </c>
      <c r="Q1700" s="78">
        <v>9.4</v>
      </c>
      <c r="R1700" s="78" t="s">
        <v>35</v>
      </c>
      <c r="S1700" s="123">
        <v>28.8</v>
      </c>
      <c r="T1700" s="78" t="str">
        <f t="shared" ref="T1700:T1706" si="441">IF(S1700&gt;=27.3,"A1",IF(S1700&gt;=24.3,"A2", IF(S1700&gt;=21.3,"B1",IF(S1700&gt;=18.3,"B2", IF(S1700&gt;=15.3,"C1",IF(S1700&gt;=12.3,"C2",IF(S1700&gt;=9.9,"D",IF(S1700&gt;=6.3,"E1",IF(S1700&gt;=6.2,"E2")))))))))</f>
        <v>A1</v>
      </c>
      <c r="U1700" s="78">
        <f t="shared" ref="U1700:U1706" si="442">O1700+Q1700+S1700</f>
        <v>47.900000000000006</v>
      </c>
      <c r="V1700" s="78" t="str">
        <f t="shared" ref="V1700:V1706" si="443">IF(U1700&gt;=45.5,"A1",IF(U1700&gt;=40.5,"A2", IF(U1700&gt;=35.5,"B1",IF(U1700&gt;=30.5,"B2", IF(U1700&gt;=25.5,"C1",IF(U1700&gt;=20.5,"C2",IF(U1700&gt;=16.5,"D",IF(U1700&gt;=10.5,"E1",IF(U1700&gt;=10.4,"E2")))))))))</f>
        <v>A1</v>
      </c>
      <c r="W1700" s="98"/>
      <c r="X1700" s="78">
        <f t="shared" si="440"/>
        <v>37.299999999999997</v>
      </c>
      <c r="Y1700" s="78" t="str">
        <f t="shared" ref="Y1700:Y1706" si="444">IF(X1700&gt;=36.4,"A1",IF(X1700&gt;=32.4,"A2", IF(X1700&gt;=28.4,"B1",IF(X1700&gt;=24.4,"B2", IF(X1700&gt;=20.4,"C1",IF(X1700&gt;=16.4,"C2",IF(X1700&gt;=13.2,"D",IF(X1700&gt;=8.4,"E1",IF(X1700&gt;=8.3,"E2")))))))))</f>
        <v>A1</v>
      </c>
      <c r="Z1700" s="78">
        <f t="shared" ref="Z1700:Z1706" si="445">J1700+S1700</f>
        <v>56.1</v>
      </c>
      <c r="AA1700" s="78" t="str">
        <f t="shared" ref="AA1700:AA1706" si="446">IF(Z1700&gt;=54.5,"A1",IF(Z1700&gt;=48.5,"A2", IF(Z1700&gt;=42.5,"B1",IF(Z1700&gt;=36.5,"B2", IF(Z1700&gt;=30.5,"C1",IF(Z1700&gt;=24.5,"C2",IF(Z1700&gt;=19.8,"D",IF(Z1700&gt;=12.6,"E1",IF(Z1700&gt;=12.5,"E2")))))))))</f>
        <v>A1</v>
      </c>
      <c r="AB1700" s="57">
        <f t="shared" ref="AB1700:AB1706" si="447">L1700+U1700</f>
        <v>93.4</v>
      </c>
      <c r="AC1700" s="78" t="str">
        <f t="shared" ref="AC1700:AC1706" si="448">IF(AB1700&gt;=91,"A1",IF(AB1700&gt;=81,"A2", IF(AB1700&gt;=71,"B1",IF(AB1700&gt;=61,"B2", IF(AB1700&gt;=51,"C1",IF(AB1700&gt;=41,"C2",IF(AB1700&gt;=33,"D",IF(AB1700&gt;=21,"E1",IF(AB1700&gt;=20,"E2")))))))))</f>
        <v>A1</v>
      </c>
      <c r="AD1700" s="124">
        <v>10</v>
      </c>
      <c r="AE1700" s="5"/>
      <c r="AF1700" s="19"/>
      <c r="AG1700" s="30"/>
    </row>
    <row r="1701" spans="1:33">
      <c r="A1701" s="28"/>
      <c r="B1701" s="17"/>
      <c r="C1701" s="6"/>
      <c r="D1701" s="35" t="s">
        <v>16</v>
      </c>
      <c r="E1701" s="94"/>
      <c r="F1701" s="78">
        <v>9.6</v>
      </c>
      <c r="G1701" s="78" t="s">
        <v>35</v>
      </c>
      <c r="H1701" s="78">
        <v>9.4</v>
      </c>
      <c r="I1701" s="78" t="s">
        <v>35</v>
      </c>
      <c r="J1701" s="78">
        <v>29.4</v>
      </c>
      <c r="K1701" s="78" t="s">
        <v>35</v>
      </c>
      <c r="L1701" s="122">
        <f>SUM(F1701:H1701:J1701)</f>
        <v>48.4</v>
      </c>
      <c r="M1701" s="78" t="s">
        <v>35</v>
      </c>
      <c r="N1701" s="98"/>
      <c r="O1701" s="78">
        <v>9.6</v>
      </c>
      <c r="P1701" s="78" t="s">
        <v>35</v>
      </c>
      <c r="Q1701" s="78">
        <v>10</v>
      </c>
      <c r="R1701" s="78" t="s">
        <v>35</v>
      </c>
      <c r="S1701" s="123">
        <v>29.4</v>
      </c>
      <c r="T1701" s="78" t="str">
        <f t="shared" si="441"/>
        <v>A1</v>
      </c>
      <c r="U1701" s="78">
        <f t="shared" si="442"/>
        <v>49</v>
      </c>
      <c r="V1701" s="78" t="str">
        <f t="shared" si="443"/>
        <v>A1</v>
      </c>
      <c r="W1701" s="98"/>
      <c r="X1701" s="78">
        <f t="shared" si="440"/>
        <v>38.6</v>
      </c>
      <c r="Y1701" s="78" t="str">
        <f t="shared" si="444"/>
        <v>A1</v>
      </c>
      <c r="Z1701" s="78">
        <f t="shared" si="445"/>
        <v>58.8</v>
      </c>
      <c r="AA1701" s="78" t="str">
        <f t="shared" si="446"/>
        <v>A1</v>
      </c>
      <c r="AB1701" s="57">
        <f t="shared" si="447"/>
        <v>97.4</v>
      </c>
      <c r="AC1701" s="78" t="str">
        <f t="shared" si="448"/>
        <v>A1</v>
      </c>
      <c r="AD1701" s="124">
        <v>10</v>
      </c>
      <c r="AE1701" s="5"/>
      <c r="AF1701" s="19"/>
      <c r="AG1701" s="30"/>
    </row>
    <row r="1702" spans="1:33">
      <c r="A1702" s="28"/>
      <c r="B1702" s="17"/>
      <c r="C1702" s="6"/>
      <c r="D1702" s="35" t="s">
        <v>45</v>
      </c>
      <c r="E1702" s="94"/>
      <c r="F1702" s="78">
        <v>8.6</v>
      </c>
      <c r="G1702" s="78" t="s">
        <v>36</v>
      </c>
      <c r="H1702" s="78">
        <v>8.1999999999999993</v>
      </c>
      <c r="I1702" s="78" t="s">
        <v>36</v>
      </c>
      <c r="J1702" s="78">
        <v>16.8</v>
      </c>
      <c r="K1702" s="78" t="s">
        <v>39</v>
      </c>
      <c r="L1702" s="122">
        <f>SUM(F1702:H1702:J1702)</f>
        <v>33.599999999999994</v>
      </c>
      <c r="M1702" s="78" t="s">
        <v>38</v>
      </c>
      <c r="N1702" s="98"/>
      <c r="O1702" s="78">
        <v>9.1999999999999993</v>
      </c>
      <c r="P1702" s="78" t="s">
        <v>35</v>
      </c>
      <c r="Q1702" s="78">
        <v>9.4</v>
      </c>
      <c r="R1702" s="78" t="s">
        <v>35</v>
      </c>
      <c r="S1702" s="123">
        <v>29.4</v>
      </c>
      <c r="T1702" s="78" t="str">
        <f t="shared" si="441"/>
        <v>A1</v>
      </c>
      <c r="U1702" s="78">
        <f t="shared" si="442"/>
        <v>48</v>
      </c>
      <c r="V1702" s="78" t="str">
        <f t="shared" si="443"/>
        <v>A1</v>
      </c>
      <c r="W1702" s="98"/>
      <c r="X1702" s="78">
        <f t="shared" si="440"/>
        <v>35.4</v>
      </c>
      <c r="Y1702" s="78" t="str">
        <f t="shared" si="444"/>
        <v>A2</v>
      </c>
      <c r="Z1702" s="78">
        <f t="shared" si="445"/>
        <v>46.2</v>
      </c>
      <c r="AA1702" s="78" t="str">
        <f t="shared" si="446"/>
        <v>B1</v>
      </c>
      <c r="AB1702" s="57">
        <f t="shared" si="447"/>
        <v>81.599999999999994</v>
      </c>
      <c r="AC1702" s="78" t="str">
        <f t="shared" si="448"/>
        <v>A2</v>
      </c>
      <c r="AD1702" s="124">
        <v>9</v>
      </c>
      <c r="AE1702" s="5"/>
      <c r="AF1702" s="19"/>
      <c r="AG1702" s="30"/>
    </row>
    <row r="1703" spans="1:33">
      <c r="A1703" s="28"/>
      <c r="B1703" s="17"/>
      <c r="C1703" s="6"/>
      <c r="D1703" s="35" t="s">
        <v>33</v>
      </c>
      <c r="E1703" s="94"/>
      <c r="F1703" s="78"/>
      <c r="G1703" s="78"/>
      <c r="H1703" s="78"/>
      <c r="I1703" s="78"/>
      <c r="J1703" s="78">
        <v>26.4</v>
      </c>
      <c r="K1703" s="78" t="s">
        <v>36</v>
      </c>
      <c r="L1703" s="122">
        <f>SUM(F1703:H1703:J1703)</f>
        <v>26.4</v>
      </c>
      <c r="M1703" s="78"/>
      <c r="N1703" s="98"/>
      <c r="O1703" s="78"/>
      <c r="P1703" s="78"/>
      <c r="Q1703" s="78"/>
      <c r="R1703" s="78"/>
      <c r="S1703" s="123">
        <v>28.8</v>
      </c>
      <c r="T1703" s="78" t="str">
        <f t="shared" si="441"/>
        <v>A1</v>
      </c>
      <c r="U1703" s="78">
        <f t="shared" si="442"/>
        <v>28.8</v>
      </c>
      <c r="V1703" s="78" t="str">
        <f t="shared" si="443"/>
        <v>C1</v>
      </c>
      <c r="W1703" s="98"/>
      <c r="X1703" s="78">
        <f t="shared" si="440"/>
        <v>0</v>
      </c>
      <c r="Y1703" s="78" t="b">
        <f t="shared" si="444"/>
        <v>0</v>
      </c>
      <c r="Z1703" s="78">
        <f t="shared" si="445"/>
        <v>55.2</v>
      </c>
      <c r="AA1703" s="78" t="str">
        <f t="shared" si="446"/>
        <v>A1</v>
      </c>
      <c r="AB1703" s="57">
        <f t="shared" si="447"/>
        <v>55.2</v>
      </c>
      <c r="AC1703" s="78" t="str">
        <f t="shared" si="448"/>
        <v>C1</v>
      </c>
      <c r="AD1703" s="124"/>
      <c r="AE1703" s="5"/>
      <c r="AF1703" s="19"/>
      <c r="AG1703" s="30"/>
    </row>
    <row r="1704" spans="1:33">
      <c r="A1704" s="28"/>
      <c r="B1704" s="17"/>
      <c r="C1704" s="6"/>
      <c r="D1704" s="35" t="s">
        <v>18</v>
      </c>
      <c r="E1704" s="94"/>
      <c r="F1704" s="78">
        <v>9</v>
      </c>
      <c r="G1704" s="78" t="s">
        <v>36</v>
      </c>
      <c r="H1704" s="78">
        <v>8.4</v>
      </c>
      <c r="I1704" s="78" t="s">
        <v>36</v>
      </c>
      <c r="J1704" s="78">
        <v>28.8</v>
      </c>
      <c r="K1704" s="78" t="s">
        <v>35</v>
      </c>
      <c r="L1704" s="122">
        <f>SUM(F1704:H1704:J1704)</f>
        <v>46.2</v>
      </c>
      <c r="M1704" s="78" t="s">
        <v>35</v>
      </c>
      <c r="N1704" s="98"/>
      <c r="O1704" s="78">
        <v>9</v>
      </c>
      <c r="P1704" s="78" t="s">
        <v>36</v>
      </c>
      <c r="Q1704" s="123">
        <v>9.4</v>
      </c>
      <c r="R1704" s="123" t="s">
        <v>35</v>
      </c>
      <c r="S1704" s="123">
        <v>27.9</v>
      </c>
      <c r="T1704" s="78" t="str">
        <f t="shared" si="441"/>
        <v>A1</v>
      </c>
      <c r="U1704" s="78">
        <f t="shared" si="442"/>
        <v>46.3</v>
      </c>
      <c r="V1704" s="78" t="str">
        <f t="shared" si="443"/>
        <v>A1</v>
      </c>
      <c r="W1704" s="98"/>
      <c r="X1704" s="78">
        <f t="shared" si="440"/>
        <v>35.799999999999997</v>
      </c>
      <c r="Y1704" s="78" t="str">
        <f t="shared" si="444"/>
        <v>A2</v>
      </c>
      <c r="Z1704" s="78">
        <f t="shared" si="445"/>
        <v>56.7</v>
      </c>
      <c r="AA1704" s="78" t="str">
        <f t="shared" si="446"/>
        <v>A1</v>
      </c>
      <c r="AB1704" s="57">
        <f t="shared" si="447"/>
        <v>92.5</v>
      </c>
      <c r="AC1704" s="78" t="str">
        <f t="shared" si="448"/>
        <v>A1</v>
      </c>
      <c r="AD1704" s="124">
        <v>10</v>
      </c>
      <c r="AE1704" s="5"/>
      <c r="AF1704" s="19"/>
      <c r="AG1704" s="30"/>
    </row>
    <row r="1705" spans="1:33">
      <c r="A1705" s="28"/>
      <c r="B1705" s="17"/>
      <c r="C1705" s="6"/>
      <c r="D1705" s="35" t="s">
        <v>19</v>
      </c>
      <c r="E1705" s="94"/>
      <c r="F1705" s="78"/>
      <c r="G1705" s="78"/>
      <c r="H1705" s="78"/>
      <c r="I1705" s="78"/>
      <c r="J1705" s="78">
        <v>24.6</v>
      </c>
      <c r="K1705" s="78" t="s">
        <v>36</v>
      </c>
      <c r="L1705" s="122">
        <f>SUM(F1705:H1705:J1705)</f>
        <v>24.6</v>
      </c>
      <c r="M1705" s="78"/>
      <c r="N1705" s="98"/>
      <c r="O1705" s="1"/>
      <c r="P1705" s="1"/>
      <c r="Q1705" s="1"/>
      <c r="R1705" s="1"/>
      <c r="S1705" s="123">
        <v>28.8</v>
      </c>
      <c r="T1705" s="78" t="str">
        <f t="shared" si="441"/>
        <v>A1</v>
      </c>
      <c r="U1705" s="78">
        <f t="shared" si="442"/>
        <v>28.8</v>
      </c>
      <c r="V1705" s="78" t="str">
        <f t="shared" si="443"/>
        <v>C1</v>
      </c>
      <c r="W1705" s="98"/>
      <c r="X1705" s="78">
        <f t="shared" si="440"/>
        <v>0</v>
      </c>
      <c r="Y1705" s="78" t="b">
        <f t="shared" si="444"/>
        <v>0</v>
      </c>
      <c r="Z1705" s="78">
        <f t="shared" si="445"/>
        <v>53.400000000000006</v>
      </c>
      <c r="AA1705" s="78" t="str">
        <f t="shared" si="446"/>
        <v>A2</v>
      </c>
      <c r="AB1705" s="57">
        <f t="shared" si="447"/>
        <v>53.400000000000006</v>
      </c>
      <c r="AC1705" s="78" t="str">
        <f t="shared" si="448"/>
        <v>C1</v>
      </c>
      <c r="AD1705" s="124"/>
      <c r="AE1705" s="5"/>
      <c r="AF1705" s="19"/>
      <c r="AG1705" s="30"/>
    </row>
    <row r="1706" spans="1:33">
      <c r="A1706" s="28"/>
      <c r="B1706" s="17"/>
      <c r="C1706" s="6"/>
      <c r="D1706" s="35" t="s">
        <v>117</v>
      </c>
      <c r="E1706" s="94"/>
      <c r="F1706" s="78"/>
      <c r="G1706" s="78"/>
      <c r="H1706" s="78"/>
      <c r="I1706" s="78"/>
      <c r="J1706" s="78">
        <v>26.4</v>
      </c>
      <c r="K1706" s="78" t="s">
        <v>36</v>
      </c>
      <c r="L1706" s="122">
        <f>SUM(F1706:H1706:J1706)</f>
        <v>26.4</v>
      </c>
      <c r="M1706" s="78"/>
      <c r="N1706" s="98"/>
      <c r="O1706" s="1"/>
      <c r="P1706" s="1"/>
      <c r="Q1706" s="1"/>
      <c r="R1706" s="1"/>
      <c r="S1706" s="123">
        <v>27</v>
      </c>
      <c r="T1706" s="78" t="str">
        <f t="shared" si="441"/>
        <v>A2</v>
      </c>
      <c r="U1706" s="78">
        <f t="shared" si="442"/>
        <v>27</v>
      </c>
      <c r="V1706" s="78" t="str">
        <f t="shared" si="443"/>
        <v>C1</v>
      </c>
      <c r="W1706" s="98"/>
      <c r="X1706" s="78">
        <f t="shared" si="440"/>
        <v>0</v>
      </c>
      <c r="Y1706" s="78" t="b">
        <f t="shared" si="444"/>
        <v>0</v>
      </c>
      <c r="Z1706" s="78">
        <f t="shared" si="445"/>
        <v>53.4</v>
      </c>
      <c r="AA1706" s="78" t="str">
        <f t="shared" si="446"/>
        <v>A2</v>
      </c>
      <c r="AB1706" s="57">
        <f t="shared" si="447"/>
        <v>53.4</v>
      </c>
      <c r="AC1706" s="78" t="str">
        <f t="shared" si="448"/>
        <v>C1</v>
      </c>
      <c r="AD1706" s="124"/>
      <c r="AE1706" s="5"/>
      <c r="AF1706" s="19"/>
      <c r="AG1706" s="30"/>
    </row>
    <row r="1707" spans="1:33">
      <c r="A1707" s="28"/>
      <c r="B1707" s="17"/>
      <c r="C1707" s="6"/>
      <c r="D1707" s="35"/>
      <c r="E1707" s="94"/>
      <c r="F1707" s="78"/>
      <c r="G1707" s="78"/>
      <c r="H1707" s="78"/>
      <c r="I1707" s="78"/>
      <c r="J1707" s="78"/>
      <c r="K1707" s="78"/>
      <c r="L1707" s="78"/>
      <c r="M1707" s="78"/>
      <c r="N1707" s="98"/>
      <c r="O1707" s="1"/>
      <c r="P1707" s="1"/>
      <c r="Q1707" s="1"/>
      <c r="R1707" s="1"/>
      <c r="S1707" s="1"/>
      <c r="T1707" s="1"/>
      <c r="U1707" s="1"/>
      <c r="V1707" s="1"/>
      <c r="W1707" s="98"/>
      <c r="X1707" s="1"/>
      <c r="Y1707" s="1"/>
      <c r="Z1707" s="1"/>
      <c r="AA1707" s="1"/>
      <c r="AB1707" s="1"/>
      <c r="AC1707" s="1"/>
      <c r="AD1707" s="124"/>
      <c r="AE1707" s="5"/>
      <c r="AF1707" s="19"/>
      <c r="AG1707" s="30"/>
    </row>
    <row r="1708" spans="1:33">
      <c r="A1708" s="28"/>
      <c r="B1708" s="17"/>
      <c r="C1708" s="6"/>
      <c r="D1708" s="104" t="s">
        <v>20</v>
      </c>
      <c r="E1708" s="94"/>
      <c r="F1708" s="110"/>
      <c r="G1708" s="110"/>
      <c r="H1708" s="110"/>
      <c r="I1708" s="110"/>
      <c r="J1708" s="110"/>
      <c r="K1708" s="110"/>
      <c r="L1708" s="110"/>
      <c r="M1708" s="110"/>
      <c r="N1708" s="98"/>
      <c r="O1708" s="110"/>
      <c r="P1708" s="110"/>
      <c r="Q1708" s="110"/>
      <c r="R1708" s="110"/>
      <c r="S1708" s="110"/>
      <c r="T1708" s="110"/>
      <c r="U1708" s="110"/>
      <c r="V1708" s="110"/>
      <c r="W1708" s="98"/>
      <c r="X1708" s="110"/>
      <c r="Y1708" s="110"/>
      <c r="Z1708" s="110"/>
      <c r="AA1708" s="110"/>
      <c r="AB1708" s="110"/>
      <c r="AC1708" s="110"/>
      <c r="AD1708" s="116"/>
      <c r="AE1708" s="5"/>
      <c r="AF1708" s="19"/>
      <c r="AG1708" s="30"/>
    </row>
    <row r="1709" spans="1:33" ht="15.75" thickBot="1">
      <c r="A1709" s="28"/>
      <c r="B1709" s="17"/>
      <c r="C1709" s="6"/>
      <c r="D1709" s="105"/>
      <c r="E1709" s="95"/>
      <c r="F1709" s="111"/>
      <c r="G1709" s="111"/>
      <c r="H1709" s="111"/>
      <c r="I1709" s="111"/>
      <c r="J1709" s="111"/>
      <c r="K1709" s="111"/>
      <c r="L1709" s="111"/>
      <c r="M1709" s="111"/>
      <c r="N1709" s="99"/>
      <c r="O1709" s="111"/>
      <c r="P1709" s="111"/>
      <c r="Q1709" s="111"/>
      <c r="R1709" s="111"/>
      <c r="S1709" s="111"/>
      <c r="T1709" s="111"/>
      <c r="U1709" s="111"/>
      <c r="V1709" s="111"/>
      <c r="W1709" s="99"/>
      <c r="X1709" s="111"/>
      <c r="Y1709" s="111"/>
      <c r="Z1709" s="111"/>
      <c r="AA1709" s="111"/>
      <c r="AB1709" s="111"/>
      <c r="AC1709" s="111"/>
      <c r="AD1709" s="117"/>
      <c r="AE1709" s="5"/>
      <c r="AF1709" s="19"/>
      <c r="AG1709" s="30"/>
    </row>
    <row r="1710" spans="1:33" ht="15.75" thickBot="1">
      <c r="A1710" s="28"/>
      <c r="B1710" s="17"/>
      <c r="C1710" s="7"/>
      <c r="D1710" s="8"/>
      <c r="E1710" s="8"/>
      <c r="F1710" s="8"/>
      <c r="G1710" s="8"/>
      <c r="H1710" s="8"/>
      <c r="I1710" s="8"/>
      <c r="J1710" s="8"/>
      <c r="K1710" s="8"/>
      <c r="L1710" s="8"/>
      <c r="M1710" s="8"/>
      <c r="N1710" s="8"/>
      <c r="O1710" s="8"/>
      <c r="P1710" s="8"/>
      <c r="Q1710" s="8"/>
      <c r="R1710" s="8"/>
      <c r="S1710" s="8"/>
      <c r="T1710" s="8"/>
      <c r="U1710" s="8"/>
      <c r="V1710" s="8"/>
      <c r="W1710" s="8"/>
      <c r="X1710" s="8"/>
      <c r="Y1710" s="8"/>
      <c r="Z1710" s="8"/>
      <c r="AA1710" s="8"/>
      <c r="AB1710" s="8"/>
      <c r="AC1710" s="8"/>
      <c r="AD1710" s="8"/>
      <c r="AE1710" s="12"/>
      <c r="AF1710" s="19"/>
      <c r="AG1710" s="30"/>
    </row>
    <row r="1711" spans="1:33">
      <c r="A1711" s="28"/>
      <c r="B1711" s="17"/>
      <c r="C1711" s="18"/>
      <c r="D1711" s="18"/>
      <c r="E1711" s="18"/>
      <c r="F1711" s="18"/>
      <c r="G1711" s="18"/>
      <c r="H1711" s="18"/>
      <c r="I1711" s="18"/>
      <c r="J1711" s="18"/>
      <c r="K1711" s="18"/>
      <c r="L1711" s="18"/>
      <c r="M1711" s="18"/>
      <c r="N1711" s="18"/>
      <c r="O1711" s="18"/>
      <c r="P1711" s="18"/>
      <c r="Q1711" s="18"/>
      <c r="R1711" s="18"/>
      <c r="S1711" s="18"/>
      <c r="T1711" s="18"/>
      <c r="U1711" s="18"/>
      <c r="V1711" s="18"/>
      <c r="W1711" s="18"/>
      <c r="X1711" s="18"/>
      <c r="Y1711" s="18"/>
      <c r="Z1711" s="18"/>
      <c r="AA1711" s="18"/>
      <c r="AB1711" s="18"/>
      <c r="AC1711" s="18"/>
      <c r="AD1711" s="18"/>
      <c r="AE1711" s="18"/>
      <c r="AF1711" s="19"/>
      <c r="AG1711" s="30"/>
    </row>
    <row r="1712" spans="1:33">
      <c r="A1712" s="28"/>
      <c r="B1712" s="17"/>
      <c r="C1712" s="18"/>
      <c r="D1712" s="18"/>
      <c r="E1712" s="18"/>
      <c r="F1712" s="18"/>
      <c r="G1712" s="18"/>
      <c r="H1712" s="18"/>
      <c r="I1712" s="18"/>
      <c r="J1712" s="18"/>
      <c r="K1712" s="18"/>
      <c r="L1712" s="18"/>
      <c r="M1712" s="18"/>
      <c r="N1712" s="18"/>
      <c r="O1712" s="18"/>
      <c r="P1712" s="18"/>
      <c r="Q1712" s="18"/>
      <c r="R1712" s="18"/>
      <c r="S1712" s="18"/>
      <c r="T1712" s="18"/>
      <c r="U1712" s="18"/>
      <c r="V1712" s="18"/>
      <c r="W1712" s="18"/>
      <c r="X1712" s="18"/>
      <c r="Y1712" s="18"/>
      <c r="Z1712" s="18"/>
      <c r="AA1712" s="18"/>
      <c r="AB1712" s="18"/>
      <c r="AC1712" s="18"/>
      <c r="AD1712" s="18"/>
      <c r="AE1712" s="18"/>
      <c r="AF1712" s="19"/>
      <c r="AG1712" s="30"/>
    </row>
    <row r="1713" spans="1:33">
      <c r="A1713" s="28"/>
      <c r="B1713" s="17"/>
      <c r="C1713" s="18"/>
      <c r="D1713" s="18"/>
      <c r="E1713" s="18"/>
      <c r="F1713" s="18"/>
      <c r="G1713" s="18"/>
      <c r="H1713" s="18"/>
      <c r="I1713" s="18"/>
      <c r="J1713" s="18"/>
      <c r="K1713" s="18"/>
      <c r="L1713" s="18"/>
      <c r="M1713" s="18"/>
      <c r="N1713" s="18"/>
      <c r="O1713" s="18"/>
      <c r="P1713" s="18"/>
      <c r="Q1713" s="18"/>
      <c r="R1713" s="79" t="s">
        <v>30</v>
      </c>
      <c r="S1713" s="79"/>
      <c r="T1713" s="79"/>
      <c r="U1713" s="79"/>
      <c r="V1713" s="79"/>
      <c r="W1713" s="18"/>
      <c r="X1713" s="18"/>
      <c r="Y1713" s="18"/>
      <c r="Z1713" s="18"/>
      <c r="AA1713" s="79" t="s">
        <v>31</v>
      </c>
      <c r="AB1713" s="79"/>
      <c r="AC1713" s="79"/>
      <c r="AD1713" s="79"/>
      <c r="AE1713" s="18"/>
      <c r="AF1713" s="19"/>
      <c r="AG1713" s="30"/>
    </row>
    <row r="1714" spans="1:33">
      <c r="A1714" s="28"/>
      <c r="B1714" s="17"/>
      <c r="C1714" s="18"/>
      <c r="D1714" s="82" t="s">
        <v>26</v>
      </c>
      <c r="E1714" s="82"/>
      <c r="F1714" s="82"/>
      <c r="G1714" s="82"/>
      <c r="H1714" s="18"/>
      <c r="I1714" s="82" t="s">
        <v>26</v>
      </c>
      <c r="J1714" s="82"/>
      <c r="K1714" s="82"/>
      <c r="L1714" s="82"/>
      <c r="M1714" s="82"/>
      <c r="N1714" s="18"/>
      <c r="O1714" s="18"/>
      <c r="P1714" s="18"/>
      <c r="Q1714" s="18"/>
      <c r="R1714" s="82" t="s">
        <v>27</v>
      </c>
      <c r="S1714" s="82"/>
      <c r="T1714" s="82"/>
      <c r="U1714" s="82"/>
      <c r="V1714" s="82"/>
      <c r="W1714" s="18"/>
      <c r="X1714" s="18"/>
      <c r="Y1714" s="18"/>
      <c r="Z1714" s="83" t="s">
        <v>27</v>
      </c>
      <c r="AA1714" s="83"/>
      <c r="AB1714" s="83"/>
      <c r="AC1714" s="83"/>
      <c r="AD1714" s="18"/>
      <c r="AE1714" s="18"/>
      <c r="AF1714" s="19"/>
      <c r="AG1714" s="30"/>
    </row>
    <row r="1715" spans="1:33">
      <c r="A1715" s="28"/>
      <c r="B1715" s="17"/>
      <c r="C1715" s="18"/>
      <c r="D1715" s="18"/>
      <c r="E1715" s="18"/>
      <c r="F1715" s="18"/>
      <c r="G1715" s="18"/>
      <c r="H1715" s="18"/>
      <c r="I1715" s="18"/>
      <c r="J1715" s="18"/>
      <c r="K1715" s="18"/>
      <c r="L1715" s="18"/>
      <c r="M1715" s="18"/>
      <c r="N1715" s="18"/>
      <c r="O1715" s="18"/>
      <c r="P1715" s="18"/>
      <c r="Q1715" s="18"/>
      <c r="R1715" s="18"/>
      <c r="S1715" s="18"/>
      <c r="T1715" s="18"/>
      <c r="U1715" s="18"/>
      <c r="V1715" s="18"/>
      <c r="W1715" s="18"/>
      <c r="X1715" s="18"/>
      <c r="Y1715" s="18"/>
      <c r="Z1715" s="18"/>
      <c r="AA1715" s="18"/>
      <c r="AB1715" s="18"/>
      <c r="AC1715" s="18"/>
      <c r="AD1715" s="18"/>
      <c r="AE1715" s="18"/>
      <c r="AF1715" s="19"/>
      <c r="AG1715" s="30"/>
    </row>
    <row r="1716" spans="1:33">
      <c r="A1716" s="28"/>
      <c r="B1716" s="17"/>
      <c r="C1716" s="18"/>
      <c r="D1716" s="22" t="s">
        <v>29</v>
      </c>
      <c r="E1716" s="22"/>
      <c r="F1716" s="22"/>
      <c r="G1716" s="22"/>
      <c r="H1716" s="22"/>
      <c r="I1716" s="80" t="s">
        <v>24</v>
      </c>
      <c r="J1716" s="80"/>
      <c r="K1716" s="80"/>
      <c r="L1716" s="80"/>
      <c r="M1716" s="80"/>
      <c r="N1716" s="80"/>
      <c r="O1716" s="80"/>
      <c r="P1716" s="22"/>
      <c r="Q1716" s="22"/>
      <c r="R1716" s="79" t="s">
        <v>23</v>
      </c>
      <c r="S1716" s="79"/>
      <c r="T1716" s="79"/>
      <c r="U1716" s="79"/>
      <c r="V1716" s="79"/>
      <c r="W1716" s="79"/>
      <c r="X1716" s="22"/>
      <c r="Y1716" s="79" t="s">
        <v>25</v>
      </c>
      <c r="Z1716" s="79"/>
      <c r="AA1716" s="79"/>
      <c r="AB1716" s="79"/>
      <c r="AC1716" s="79"/>
      <c r="AD1716" s="79"/>
      <c r="AE1716" s="18"/>
      <c r="AF1716" s="19"/>
      <c r="AG1716" s="30"/>
    </row>
    <row r="1717" spans="1:33" ht="15.75" thickBot="1">
      <c r="A1717" s="28"/>
      <c r="B1717" s="23"/>
      <c r="C1717" s="24"/>
      <c r="D1717" s="24"/>
      <c r="E1717" s="24"/>
      <c r="F1717" s="24"/>
      <c r="G1717" s="24"/>
      <c r="H1717" s="24"/>
      <c r="I1717" s="24"/>
      <c r="J1717" s="24"/>
      <c r="K1717" s="24"/>
      <c r="L1717" s="24"/>
      <c r="M1717" s="24"/>
      <c r="N1717" s="24"/>
      <c r="O1717" s="24"/>
      <c r="P1717" s="24"/>
      <c r="Q1717" s="24"/>
      <c r="R1717" s="24"/>
      <c r="S1717" s="24"/>
      <c r="T1717" s="24"/>
      <c r="U1717" s="24"/>
      <c r="V1717" s="24"/>
      <c r="W1717" s="24"/>
      <c r="X1717" s="24"/>
      <c r="Y1717" s="24"/>
      <c r="Z1717" s="24"/>
      <c r="AA1717" s="24"/>
      <c r="AB1717" s="24"/>
      <c r="AC1717" s="24"/>
      <c r="AD1717" s="24"/>
      <c r="AE1717" s="24"/>
      <c r="AF1717" s="25"/>
      <c r="AG1717" s="30"/>
    </row>
    <row r="1718" spans="1:33" ht="15.75" thickBot="1">
      <c r="A1718" s="84"/>
      <c r="B1718" s="85"/>
      <c r="C1718" s="85"/>
      <c r="D1718" s="85"/>
      <c r="E1718" s="85"/>
      <c r="F1718" s="85"/>
      <c r="G1718" s="85"/>
      <c r="H1718" s="85"/>
      <c r="I1718" s="85"/>
      <c r="J1718" s="85"/>
      <c r="K1718" s="85"/>
      <c r="L1718" s="85"/>
      <c r="M1718" s="85"/>
      <c r="N1718" s="85"/>
      <c r="O1718" s="85"/>
      <c r="P1718" s="85"/>
      <c r="Q1718" s="85"/>
      <c r="R1718" s="85"/>
      <c r="S1718" s="85"/>
      <c r="T1718" s="85"/>
      <c r="U1718" s="85"/>
      <c r="V1718" s="85"/>
      <c r="W1718" s="85"/>
      <c r="X1718" s="85"/>
      <c r="Y1718" s="85"/>
      <c r="Z1718" s="85"/>
      <c r="AA1718" s="85"/>
      <c r="AB1718" s="85"/>
      <c r="AC1718" s="85"/>
      <c r="AD1718" s="85"/>
      <c r="AE1718" s="85"/>
      <c r="AF1718" s="85"/>
      <c r="AG1718" s="86"/>
    </row>
    <row r="1724" spans="1:33" ht="15.75" thickBot="1"/>
    <row r="1725" spans="1:33" ht="15.75" thickBot="1">
      <c r="A1725" s="27"/>
      <c r="B1725" s="26"/>
      <c r="C1725" s="26"/>
      <c r="D1725" s="26"/>
      <c r="E1725" s="26"/>
      <c r="F1725" s="26"/>
      <c r="G1725" s="26"/>
      <c r="H1725" s="26"/>
      <c r="I1725" s="26"/>
      <c r="J1725" s="26"/>
      <c r="K1725" s="26"/>
      <c r="L1725" s="26"/>
      <c r="M1725" s="26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26"/>
      <c r="AB1725" s="26"/>
      <c r="AC1725" s="26"/>
      <c r="AD1725" s="26"/>
      <c r="AE1725" s="26"/>
      <c r="AF1725" s="26"/>
      <c r="AG1725" s="29"/>
    </row>
    <row r="1726" spans="1:33" ht="24">
      <c r="A1726" s="28"/>
      <c r="B1726" s="14"/>
      <c r="C1726" s="15"/>
      <c r="D1726" s="87" t="s">
        <v>0</v>
      </c>
      <c r="E1726" s="87"/>
      <c r="F1726" s="87"/>
      <c r="G1726" s="87"/>
      <c r="H1726" s="87"/>
      <c r="I1726" s="87"/>
      <c r="J1726" s="87"/>
      <c r="K1726" s="87"/>
      <c r="L1726" s="87"/>
      <c r="M1726" s="87"/>
      <c r="N1726" s="87"/>
      <c r="O1726" s="87"/>
      <c r="P1726" s="87"/>
      <c r="Q1726" s="87"/>
      <c r="R1726" s="87"/>
      <c r="S1726" s="87"/>
      <c r="T1726" s="87"/>
      <c r="U1726" s="87"/>
      <c r="V1726" s="87"/>
      <c r="W1726" s="87"/>
      <c r="X1726" s="87"/>
      <c r="Y1726" s="87"/>
      <c r="Z1726" s="87"/>
      <c r="AA1726" s="87"/>
      <c r="AB1726" s="87"/>
      <c r="AC1726" s="87"/>
      <c r="AD1726" s="87"/>
      <c r="AE1726" s="15"/>
      <c r="AF1726" s="16"/>
      <c r="AG1726" s="30"/>
    </row>
    <row r="1727" spans="1:33" ht="22.5">
      <c r="A1727" s="28"/>
      <c r="B1727" s="17"/>
      <c r="C1727" s="18"/>
      <c r="D1727" s="88" t="s">
        <v>28</v>
      </c>
      <c r="E1727" s="88"/>
      <c r="F1727" s="88"/>
      <c r="G1727" s="88"/>
      <c r="H1727" s="88"/>
      <c r="I1727" s="88"/>
      <c r="J1727" s="88"/>
      <c r="K1727" s="88"/>
      <c r="L1727" s="88"/>
      <c r="M1727" s="88"/>
      <c r="N1727" s="88"/>
      <c r="O1727" s="88"/>
      <c r="P1727" s="88"/>
      <c r="Q1727" s="88"/>
      <c r="R1727" s="88"/>
      <c r="S1727" s="88"/>
      <c r="T1727" s="88"/>
      <c r="U1727" s="88"/>
      <c r="V1727" s="88"/>
      <c r="W1727" s="88"/>
      <c r="X1727" s="88"/>
      <c r="Y1727" s="88"/>
      <c r="Z1727" s="88"/>
      <c r="AA1727" s="88"/>
      <c r="AB1727" s="88"/>
      <c r="AC1727" s="88"/>
      <c r="AD1727" s="88"/>
      <c r="AE1727" s="18"/>
      <c r="AF1727" s="19"/>
      <c r="AG1727" s="30"/>
    </row>
    <row r="1728" spans="1:33" ht="15.75">
      <c r="A1728" s="28"/>
      <c r="B1728" s="17"/>
      <c r="C1728" s="18"/>
      <c r="D1728" s="89" t="s">
        <v>186</v>
      </c>
      <c r="E1728" s="89"/>
      <c r="F1728" s="89"/>
      <c r="G1728" s="89"/>
      <c r="H1728" s="89"/>
      <c r="I1728" s="89"/>
      <c r="J1728" s="89"/>
      <c r="K1728" s="89"/>
      <c r="L1728" s="89"/>
      <c r="M1728" s="89"/>
      <c r="N1728" s="89"/>
      <c r="O1728" s="89"/>
      <c r="P1728" s="89"/>
      <c r="Q1728" s="89"/>
      <c r="R1728" s="89"/>
      <c r="S1728" s="89"/>
      <c r="T1728" s="89"/>
      <c r="U1728" s="89"/>
      <c r="V1728" s="89"/>
      <c r="W1728" s="89"/>
      <c r="X1728" s="89"/>
      <c r="Y1728" s="89"/>
      <c r="Z1728" s="89"/>
      <c r="AA1728" s="89"/>
      <c r="AB1728" s="89"/>
      <c r="AC1728" s="89"/>
      <c r="AD1728" s="89"/>
      <c r="AE1728" s="18"/>
      <c r="AF1728" s="19"/>
      <c r="AG1728" s="30"/>
    </row>
    <row r="1729" spans="1:33">
      <c r="A1729" s="28"/>
      <c r="B1729" s="17"/>
      <c r="C1729" s="18"/>
      <c r="D1729" s="76"/>
      <c r="E1729" s="76"/>
      <c r="F1729" s="76"/>
      <c r="G1729" s="76"/>
      <c r="H1729" s="76"/>
      <c r="I1729" s="76"/>
      <c r="J1729" s="76"/>
      <c r="K1729" s="76"/>
      <c r="L1729" s="76"/>
      <c r="M1729" s="76"/>
      <c r="N1729" s="76"/>
      <c r="O1729" s="76"/>
      <c r="P1729" s="76"/>
      <c r="Q1729" s="76"/>
      <c r="R1729" s="76"/>
      <c r="S1729" s="76"/>
      <c r="T1729" s="76"/>
      <c r="U1729" s="76"/>
      <c r="V1729" s="76"/>
      <c r="W1729" s="76"/>
      <c r="X1729" s="76"/>
      <c r="Y1729" s="76"/>
      <c r="Z1729" s="76"/>
      <c r="AA1729" s="76"/>
      <c r="AB1729" s="76"/>
      <c r="AC1729" s="76"/>
      <c r="AD1729" s="76"/>
      <c r="AE1729" s="18"/>
      <c r="AF1729" s="19"/>
      <c r="AG1729" s="30"/>
    </row>
    <row r="1730" spans="1:33" ht="15.75">
      <c r="A1730" s="28"/>
      <c r="B1730" s="17"/>
      <c r="C1730" s="18"/>
      <c r="D1730" s="89" t="s">
        <v>207</v>
      </c>
      <c r="E1730" s="89"/>
      <c r="F1730" s="89"/>
      <c r="G1730" s="89"/>
      <c r="H1730" s="89"/>
      <c r="I1730" s="89"/>
      <c r="J1730" s="89"/>
      <c r="K1730" s="89"/>
      <c r="L1730" s="89"/>
      <c r="M1730" s="89"/>
      <c r="N1730" s="89"/>
      <c r="O1730" s="89"/>
      <c r="P1730" s="89"/>
      <c r="Q1730" s="89"/>
      <c r="R1730" s="89"/>
      <c r="S1730" s="89"/>
      <c r="T1730" s="89"/>
      <c r="U1730" s="89"/>
      <c r="V1730" s="89"/>
      <c r="W1730" s="89"/>
      <c r="X1730" s="89"/>
      <c r="Y1730" s="89"/>
      <c r="Z1730" s="89"/>
      <c r="AA1730" s="89"/>
      <c r="AB1730" s="89"/>
      <c r="AC1730" s="89"/>
      <c r="AD1730" s="89"/>
      <c r="AE1730" s="18"/>
      <c r="AF1730" s="19"/>
      <c r="AG1730" s="30"/>
    </row>
    <row r="1731" spans="1:33">
      <c r="A1731" s="28"/>
      <c r="B1731" s="17"/>
      <c r="C1731" s="18"/>
      <c r="D1731" s="76"/>
      <c r="E1731" s="76"/>
      <c r="F1731" s="76"/>
      <c r="G1731" s="76"/>
      <c r="H1731" s="76"/>
      <c r="I1731" s="76"/>
      <c r="J1731" s="76"/>
      <c r="K1731" s="76"/>
      <c r="L1731" s="76"/>
      <c r="M1731" s="76"/>
      <c r="N1731" s="76"/>
      <c r="O1731" s="76"/>
      <c r="P1731" s="76"/>
      <c r="Q1731" s="76"/>
      <c r="R1731" s="76"/>
      <c r="S1731" s="76"/>
      <c r="T1731" s="76"/>
      <c r="U1731" s="76"/>
      <c r="V1731" s="76"/>
      <c r="W1731" s="76"/>
      <c r="X1731" s="76"/>
      <c r="Y1731" s="76"/>
      <c r="Z1731" s="76"/>
      <c r="AA1731" s="76"/>
      <c r="AB1731" s="76"/>
      <c r="AC1731" s="76"/>
      <c r="AD1731" s="76"/>
      <c r="AE1731" s="18"/>
      <c r="AF1731" s="19"/>
      <c r="AG1731" s="30"/>
    </row>
    <row r="1732" spans="1:33" ht="15.75">
      <c r="A1732" s="28"/>
      <c r="B1732" s="17"/>
      <c r="C1732" s="18"/>
      <c r="D1732" s="89" t="s">
        <v>203</v>
      </c>
      <c r="E1732" s="89"/>
      <c r="F1732" s="89"/>
      <c r="G1732" s="89"/>
      <c r="H1732" s="89"/>
      <c r="I1732" s="89"/>
      <c r="J1732" s="89"/>
      <c r="K1732" s="89"/>
      <c r="L1732" s="89"/>
      <c r="M1732" s="89"/>
      <c r="N1732" s="89"/>
      <c r="O1732" s="89"/>
      <c r="P1732" s="89"/>
      <c r="Q1732" s="89"/>
      <c r="R1732" s="89"/>
      <c r="S1732" s="89"/>
      <c r="T1732" s="89"/>
      <c r="U1732" s="89"/>
      <c r="V1732" s="89"/>
      <c r="W1732" s="89"/>
      <c r="X1732" s="89"/>
      <c r="Y1732" s="89"/>
      <c r="Z1732" s="89"/>
      <c r="AA1732" s="89"/>
      <c r="AB1732" s="89"/>
      <c r="AC1732" s="89"/>
      <c r="AD1732" s="89"/>
      <c r="AE1732" s="18"/>
      <c r="AF1732" s="19"/>
      <c r="AG1732" s="30"/>
    </row>
    <row r="1733" spans="1:33" ht="16.5" thickBot="1">
      <c r="A1733" s="28"/>
      <c r="B1733" s="17"/>
      <c r="C1733" s="18"/>
      <c r="D1733" s="77"/>
      <c r="E1733" s="77"/>
      <c r="F1733" s="77"/>
      <c r="G1733" s="77"/>
      <c r="H1733" s="77"/>
      <c r="I1733" s="77"/>
      <c r="J1733" s="77"/>
      <c r="K1733" s="77"/>
      <c r="L1733" s="77"/>
      <c r="M1733" s="77"/>
      <c r="N1733" s="77"/>
      <c r="O1733" s="77"/>
      <c r="P1733" s="77"/>
      <c r="Q1733" s="77"/>
      <c r="R1733" s="77"/>
      <c r="S1733" s="77"/>
      <c r="T1733" s="77"/>
      <c r="U1733" s="77"/>
      <c r="V1733" s="77"/>
      <c r="W1733" s="77"/>
      <c r="X1733" s="77"/>
      <c r="Y1733" s="77"/>
      <c r="Z1733" s="77"/>
      <c r="AA1733" s="77"/>
      <c r="AB1733" s="77"/>
      <c r="AC1733" s="77"/>
      <c r="AD1733" s="77"/>
      <c r="AE1733" s="18"/>
      <c r="AF1733" s="19"/>
      <c r="AG1733" s="30"/>
    </row>
    <row r="1734" spans="1:33" ht="15.75" thickBot="1">
      <c r="A1734" s="28"/>
      <c r="B1734" s="17"/>
      <c r="C1734" s="9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0"/>
      <c r="AE1734" s="11"/>
      <c r="AF1734" s="19"/>
      <c r="AG1734" s="30"/>
    </row>
    <row r="1735" spans="1:33">
      <c r="A1735" s="28"/>
      <c r="B1735" s="17"/>
      <c r="C1735" s="6"/>
      <c r="D1735" s="90" t="s">
        <v>1</v>
      </c>
      <c r="E1735" s="93"/>
      <c r="F1735" s="96" t="s">
        <v>22</v>
      </c>
      <c r="G1735" s="96"/>
      <c r="H1735" s="96"/>
      <c r="I1735" s="96"/>
      <c r="J1735" s="96"/>
      <c r="K1735" s="96"/>
      <c r="L1735" s="96"/>
      <c r="M1735" s="96"/>
      <c r="N1735" s="97"/>
      <c r="O1735" s="96" t="s">
        <v>2</v>
      </c>
      <c r="P1735" s="96"/>
      <c r="Q1735" s="96"/>
      <c r="R1735" s="96"/>
      <c r="S1735" s="96"/>
      <c r="T1735" s="96"/>
      <c r="U1735" s="96"/>
      <c r="V1735" s="96"/>
      <c r="W1735" s="97"/>
      <c r="X1735" s="96" t="s">
        <v>3</v>
      </c>
      <c r="Y1735" s="96"/>
      <c r="Z1735" s="96"/>
      <c r="AA1735" s="96"/>
      <c r="AB1735" s="96"/>
      <c r="AC1735" s="96"/>
      <c r="AD1735" s="100"/>
      <c r="AE1735" s="5"/>
      <c r="AF1735" s="19"/>
      <c r="AG1735" s="30"/>
    </row>
    <row r="1736" spans="1:33">
      <c r="A1736" s="28"/>
      <c r="B1736" s="17"/>
      <c r="C1736" s="6"/>
      <c r="D1736" s="91"/>
      <c r="E1736" s="94"/>
      <c r="F1736" s="101" t="s">
        <v>4</v>
      </c>
      <c r="G1736" s="101"/>
      <c r="H1736" s="101" t="s">
        <v>5</v>
      </c>
      <c r="I1736" s="101"/>
      <c r="J1736" s="101" t="s">
        <v>32</v>
      </c>
      <c r="K1736" s="101"/>
      <c r="L1736" s="101" t="s">
        <v>7</v>
      </c>
      <c r="M1736" s="101"/>
      <c r="N1736" s="98"/>
      <c r="O1736" s="101" t="s">
        <v>8</v>
      </c>
      <c r="P1736" s="101"/>
      <c r="Q1736" s="101" t="s">
        <v>9</v>
      </c>
      <c r="R1736" s="101"/>
      <c r="S1736" s="101" t="s">
        <v>10</v>
      </c>
      <c r="T1736" s="101"/>
      <c r="U1736" s="101" t="s">
        <v>7</v>
      </c>
      <c r="V1736" s="101"/>
      <c r="W1736" s="98"/>
      <c r="X1736" s="101" t="s">
        <v>11</v>
      </c>
      <c r="Y1736" s="101"/>
      <c r="Z1736" s="101" t="s">
        <v>6</v>
      </c>
      <c r="AA1736" s="101"/>
      <c r="AB1736" s="101" t="s">
        <v>12</v>
      </c>
      <c r="AC1736" s="101"/>
      <c r="AD1736" s="102" t="s">
        <v>21</v>
      </c>
      <c r="AE1736" s="5"/>
      <c r="AF1736" s="19"/>
      <c r="AG1736" s="30"/>
    </row>
    <row r="1737" spans="1:33">
      <c r="A1737" s="28"/>
      <c r="B1737" s="17"/>
      <c r="C1737" s="6"/>
      <c r="D1737" s="92"/>
      <c r="E1737" s="94"/>
      <c r="F1737" s="2">
        <v>0.1</v>
      </c>
      <c r="G1737" s="78" t="s">
        <v>13</v>
      </c>
      <c r="H1737" s="2">
        <v>0.1</v>
      </c>
      <c r="I1737" s="78" t="s">
        <v>13</v>
      </c>
      <c r="J1737" s="2">
        <v>0.3</v>
      </c>
      <c r="K1737" s="78" t="s">
        <v>13</v>
      </c>
      <c r="L1737" s="2">
        <v>0.5</v>
      </c>
      <c r="M1737" s="78" t="s">
        <v>13</v>
      </c>
      <c r="N1737" s="98"/>
      <c r="O1737" s="2">
        <v>0.1</v>
      </c>
      <c r="P1737" s="78" t="s">
        <v>13</v>
      </c>
      <c r="Q1737" s="2">
        <v>0.1</v>
      </c>
      <c r="R1737" s="78" t="s">
        <v>13</v>
      </c>
      <c r="S1737" s="2">
        <v>0.3</v>
      </c>
      <c r="T1737" s="78" t="s">
        <v>13</v>
      </c>
      <c r="U1737" s="2">
        <v>0.5</v>
      </c>
      <c r="V1737" s="78" t="s">
        <v>13</v>
      </c>
      <c r="W1737" s="98"/>
      <c r="X1737" s="2">
        <v>0.4</v>
      </c>
      <c r="Y1737" s="78" t="s">
        <v>13</v>
      </c>
      <c r="Z1737" s="2">
        <v>0.6</v>
      </c>
      <c r="AA1737" s="78" t="s">
        <v>13</v>
      </c>
      <c r="AB1737" s="2">
        <v>1</v>
      </c>
      <c r="AC1737" s="78" t="s">
        <v>13</v>
      </c>
      <c r="AD1737" s="103"/>
      <c r="AE1737" s="5"/>
      <c r="AF1737" s="19"/>
      <c r="AG1737" s="30"/>
    </row>
    <row r="1738" spans="1:33">
      <c r="A1738" s="28"/>
      <c r="B1738" s="17"/>
      <c r="C1738" s="6"/>
      <c r="D1738" s="35" t="s">
        <v>14</v>
      </c>
      <c r="E1738" s="94"/>
      <c r="F1738" s="78">
        <v>7</v>
      </c>
      <c r="G1738" s="78" t="s">
        <v>38</v>
      </c>
      <c r="H1738" s="78">
        <v>7.2</v>
      </c>
      <c r="I1738" s="78" t="s">
        <v>37</v>
      </c>
      <c r="J1738" s="78">
        <v>22.2</v>
      </c>
      <c r="K1738" s="78" t="s">
        <v>37</v>
      </c>
      <c r="L1738" s="122">
        <f>SUM(F1738:H1738:J1738)</f>
        <v>36.4</v>
      </c>
      <c r="M1738" s="78" t="s">
        <v>37</v>
      </c>
      <c r="N1738" s="98"/>
      <c r="O1738" s="78">
        <v>9.4</v>
      </c>
      <c r="P1738" s="78" t="s">
        <v>35</v>
      </c>
      <c r="Q1738" s="78">
        <v>6.4</v>
      </c>
      <c r="R1738" s="78" t="s">
        <v>38</v>
      </c>
      <c r="S1738" s="123">
        <v>23.4</v>
      </c>
      <c r="T1738" s="78" t="str">
        <f>IF(S1738&gt;=27.3,"A1",IF(S1738&gt;=24.3,"A2", IF(S1738&gt;=21.3,"B1",IF(S1738&gt;=18.3,"B2", IF(S1738&gt;=15.3,"C1",IF(S1738&gt;=12.3,"C2",IF(S1738&gt;=9.9,"D",IF(S1738&gt;=6.3,"E1",IF(S1738&gt;=6.2,"E2")))))))))</f>
        <v>B1</v>
      </c>
      <c r="U1738" s="78">
        <f>O1738+Q1738+S1738</f>
        <v>39.200000000000003</v>
      </c>
      <c r="V1738" s="78" t="str">
        <f>IF(U1738&gt;=45.5,"A1",IF(U1738&gt;=40.5,"A2", IF(U1738&gt;=35.5,"B1",IF(U1738&gt;=30.5,"B2", IF(U1738&gt;=25.5,"C1",IF(U1738&gt;=20.5,"C2",IF(U1738&gt;=16.5,"D",IF(U1738&gt;=10.5,"E1",IF(U1738&gt;=10.4,"E2")))))))))</f>
        <v>B1</v>
      </c>
      <c r="W1738" s="98"/>
      <c r="X1738" s="78">
        <f t="shared" ref="X1738:X1745" si="449">SUM(F1738,H1738,O1738,Q1738)</f>
        <v>30</v>
      </c>
      <c r="Y1738" s="78" t="str">
        <f>IF(X1738&gt;=36.4,"A1",IF(X1738&gt;=32.4,"A2", IF(X1738&gt;=28.4,"B1",IF(X1738&gt;=24.4,"B2", IF(X1738&gt;=20.4,"C1",IF(X1738&gt;=16.4,"C2",IF(X1738&gt;=13.2,"D",IF(X1738&gt;=8.4,"E1",IF(X1738&gt;=8.3,"E2")))))))))</f>
        <v>B1</v>
      </c>
      <c r="Z1738" s="78">
        <f>J1738+S1738</f>
        <v>45.599999999999994</v>
      </c>
      <c r="AA1738" s="78" t="str">
        <f>IF(Z1738&gt;=54.5,"A1",IF(Z1738&gt;=48.5,"A2", IF(Z1738&gt;=42.5,"B1",IF(Z1738&gt;=36.5,"B2", IF(Z1738&gt;=30.5,"C1",IF(Z1738&gt;=24.5,"C2",IF(Z1738&gt;=19.8,"D",IF(Z1738&gt;=12.6,"E1",IF(Z1738&gt;=12.5,"E2")))))))))</f>
        <v>B1</v>
      </c>
      <c r="AB1738" s="57">
        <f>L1738+U1738</f>
        <v>75.599999999999994</v>
      </c>
      <c r="AC1738" s="78" t="str">
        <f>IF(AB1738&gt;=91,"A1",IF(AB1738&gt;=81,"A2", IF(AB1738&gt;=71,"B1",IF(AB1738&gt;=61,"B2", IF(AB1738&gt;=51,"C1",IF(AB1738&gt;=41,"C2",IF(AB1738&gt;=33,"D",IF(AB1738&gt;=21,"E1",IF(AB1738&gt;=20,"E2")))))))))</f>
        <v>B1</v>
      </c>
      <c r="AD1738" s="124">
        <v>8</v>
      </c>
      <c r="AE1738" s="5"/>
      <c r="AF1738" s="19"/>
      <c r="AG1738" s="30"/>
    </row>
    <row r="1739" spans="1:33">
      <c r="A1739" s="28"/>
      <c r="B1739" s="17"/>
      <c r="C1739" s="6"/>
      <c r="D1739" s="35" t="s">
        <v>15</v>
      </c>
      <c r="E1739" s="94"/>
      <c r="F1739" s="78">
        <v>6.7</v>
      </c>
      <c r="G1739" s="78" t="s">
        <v>38</v>
      </c>
      <c r="H1739" s="78">
        <v>9.1999999999999993</v>
      </c>
      <c r="I1739" s="78" t="s">
        <v>35</v>
      </c>
      <c r="J1739" s="78">
        <v>26.4</v>
      </c>
      <c r="K1739" s="78" t="s">
        <v>36</v>
      </c>
      <c r="L1739" s="122">
        <f>SUM(F1739:H1739:J1739)</f>
        <v>42.3</v>
      </c>
      <c r="M1739" s="78" t="s">
        <v>36</v>
      </c>
      <c r="N1739" s="98"/>
      <c r="O1739" s="78">
        <v>10</v>
      </c>
      <c r="P1739" s="78" t="s">
        <v>35</v>
      </c>
      <c r="Q1739" s="78">
        <v>9</v>
      </c>
      <c r="R1739" s="78" t="s">
        <v>36</v>
      </c>
      <c r="S1739" s="123">
        <v>27.6</v>
      </c>
      <c r="T1739" s="78" t="str">
        <f t="shared" ref="T1739:T1745" si="450">IF(S1739&gt;=27.3,"A1",IF(S1739&gt;=24.3,"A2", IF(S1739&gt;=21.3,"B1",IF(S1739&gt;=18.3,"B2", IF(S1739&gt;=15.3,"C1",IF(S1739&gt;=12.3,"C2",IF(S1739&gt;=9.9,"D",IF(S1739&gt;=6.3,"E1",IF(S1739&gt;=6.2,"E2")))))))))</f>
        <v>A1</v>
      </c>
      <c r="U1739" s="78">
        <f t="shared" ref="U1739:U1745" si="451">O1739+Q1739+S1739</f>
        <v>46.6</v>
      </c>
      <c r="V1739" s="78" t="str">
        <f t="shared" ref="V1739:V1745" si="452">IF(U1739&gt;=45.5,"A1",IF(U1739&gt;=40.5,"A2", IF(U1739&gt;=35.5,"B1",IF(U1739&gt;=30.5,"B2", IF(U1739&gt;=25.5,"C1",IF(U1739&gt;=20.5,"C2",IF(U1739&gt;=16.5,"D",IF(U1739&gt;=10.5,"E1",IF(U1739&gt;=10.4,"E2")))))))))</f>
        <v>A1</v>
      </c>
      <c r="W1739" s="98"/>
      <c r="X1739" s="78">
        <f t="shared" si="449"/>
        <v>34.9</v>
      </c>
      <c r="Y1739" s="78" t="str">
        <f t="shared" ref="Y1739:Y1745" si="453">IF(X1739&gt;=36.4,"A1",IF(X1739&gt;=32.4,"A2", IF(X1739&gt;=28.4,"B1",IF(X1739&gt;=24.4,"B2", IF(X1739&gt;=20.4,"C1",IF(X1739&gt;=16.4,"C2",IF(X1739&gt;=13.2,"D",IF(X1739&gt;=8.4,"E1",IF(X1739&gt;=8.3,"E2")))))))))</f>
        <v>A2</v>
      </c>
      <c r="Z1739" s="78">
        <f t="shared" ref="Z1739:Z1745" si="454">J1739+S1739</f>
        <v>54</v>
      </c>
      <c r="AA1739" s="78" t="str">
        <f t="shared" ref="AA1739:AA1745" si="455">IF(Z1739&gt;=54.5,"A1",IF(Z1739&gt;=48.5,"A2", IF(Z1739&gt;=42.5,"B1",IF(Z1739&gt;=36.5,"B2", IF(Z1739&gt;=30.5,"C1",IF(Z1739&gt;=24.5,"C2",IF(Z1739&gt;=19.8,"D",IF(Z1739&gt;=12.6,"E1",IF(Z1739&gt;=12.5,"E2")))))))))</f>
        <v>A2</v>
      </c>
      <c r="AB1739" s="57">
        <f t="shared" ref="AB1739:AB1745" si="456">L1739+U1739</f>
        <v>88.9</v>
      </c>
      <c r="AC1739" s="78" t="str">
        <f t="shared" ref="AC1739:AC1745" si="457">IF(AB1739&gt;=91,"A1",IF(AB1739&gt;=81,"A2", IF(AB1739&gt;=71,"B1",IF(AB1739&gt;=61,"B2", IF(AB1739&gt;=51,"C1",IF(AB1739&gt;=41,"C2",IF(AB1739&gt;=33,"D",IF(AB1739&gt;=21,"E1",IF(AB1739&gt;=20,"E2")))))))))</f>
        <v>A2</v>
      </c>
      <c r="AD1739" s="124">
        <v>9</v>
      </c>
      <c r="AE1739" s="5"/>
      <c r="AF1739" s="19"/>
      <c r="AG1739" s="30"/>
    </row>
    <row r="1740" spans="1:33">
      <c r="A1740" s="28"/>
      <c r="B1740" s="17"/>
      <c r="C1740" s="6"/>
      <c r="D1740" s="35" t="s">
        <v>16</v>
      </c>
      <c r="E1740" s="94"/>
      <c r="F1740" s="78">
        <v>9.8000000000000007</v>
      </c>
      <c r="G1740" s="78" t="s">
        <v>35</v>
      </c>
      <c r="H1740" s="78">
        <v>9.4</v>
      </c>
      <c r="I1740" s="78" t="s">
        <v>35</v>
      </c>
      <c r="J1740" s="78">
        <v>24.9</v>
      </c>
      <c r="K1740" s="78" t="s">
        <v>36</v>
      </c>
      <c r="L1740" s="122">
        <f>SUM(F1740:H1740:J1740)</f>
        <v>44.1</v>
      </c>
      <c r="M1740" s="78" t="s">
        <v>36</v>
      </c>
      <c r="N1740" s="98"/>
      <c r="O1740" s="78">
        <v>7.8</v>
      </c>
      <c r="P1740" s="78" t="s">
        <v>37</v>
      </c>
      <c r="Q1740" s="78">
        <v>7.4</v>
      </c>
      <c r="R1740" s="78" t="s">
        <v>37</v>
      </c>
      <c r="S1740" s="123">
        <v>22.5</v>
      </c>
      <c r="T1740" s="78" t="str">
        <f t="shared" si="450"/>
        <v>B1</v>
      </c>
      <c r="U1740" s="78">
        <f t="shared" si="451"/>
        <v>37.700000000000003</v>
      </c>
      <c r="V1740" s="78" t="str">
        <f t="shared" si="452"/>
        <v>B1</v>
      </c>
      <c r="W1740" s="98"/>
      <c r="X1740" s="78">
        <f t="shared" si="449"/>
        <v>34.400000000000006</v>
      </c>
      <c r="Y1740" s="78" t="str">
        <f t="shared" si="453"/>
        <v>A2</v>
      </c>
      <c r="Z1740" s="78">
        <f t="shared" si="454"/>
        <v>47.4</v>
      </c>
      <c r="AA1740" s="78" t="str">
        <f t="shared" si="455"/>
        <v>B1</v>
      </c>
      <c r="AB1740" s="57">
        <f t="shared" si="456"/>
        <v>81.800000000000011</v>
      </c>
      <c r="AC1740" s="78" t="str">
        <f t="shared" si="457"/>
        <v>A2</v>
      </c>
      <c r="AD1740" s="124">
        <v>9</v>
      </c>
      <c r="AE1740" s="5"/>
      <c r="AF1740" s="19"/>
      <c r="AG1740" s="30"/>
    </row>
    <row r="1741" spans="1:33">
      <c r="A1741" s="28"/>
      <c r="B1741" s="17"/>
      <c r="C1741" s="6"/>
      <c r="D1741" s="35" t="s">
        <v>45</v>
      </c>
      <c r="E1741" s="94"/>
      <c r="F1741" s="78">
        <v>6.8</v>
      </c>
      <c r="G1741" s="78" t="s">
        <v>38</v>
      </c>
      <c r="H1741" s="78">
        <v>7.8</v>
      </c>
      <c r="I1741" s="78" t="s">
        <v>37</v>
      </c>
      <c r="J1741" s="78">
        <v>17.399999999999999</v>
      </c>
      <c r="K1741" s="78" t="s">
        <v>39</v>
      </c>
      <c r="L1741" s="122">
        <f>SUM(F1741:H1741:J1741)</f>
        <v>32</v>
      </c>
      <c r="M1741" s="78" t="s">
        <v>38</v>
      </c>
      <c r="N1741" s="98"/>
      <c r="O1741" s="78">
        <v>8.6</v>
      </c>
      <c r="P1741" s="78" t="s">
        <v>36</v>
      </c>
      <c r="Q1741" s="78">
        <v>8.1999999999999993</v>
      </c>
      <c r="R1741" s="78" t="s">
        <v>36</v>
      </c>
      <c r="S1741" s="123">
        <v>24.6</v>
      </c>
      <c r="T1741" s="78" t="str">
        <f t="shared" si="450"/>
        <v>A2</v>
      </c>
      <c r="U1741" s="78">
        <f t="shared" si="451"/>
        <v>41.4</v>
      </c>
      <c r="V1741" s="78" t="str">
        <f t="shared" si="452"/>
        <v>A2</v>
      </c>
      <c r="W1741" s="98"/>
      <c r="X1741" s="78">
        <f t="shared" si="449"/>
        <v>31.4</v>
      </c>
      <c r="Y1741" s="78" t="str">
        <f t="shared" si="453"/>
        <v>B1</v>
      </c>
      <c r="Z1741" s="78">
        <f t="shared" si="454"/>
        <v>42</v>
      </c>
      <c r="AA1741" s="78" t="str">
        <f t="shared" si="455"/>
        <v>B2</v>
      </c>
      <c r="AB1741" s="57">
        <f t="shared" si="456"/>
        <v>73.400000000000006</v>
      </c>
      <c r="AC1741" s="78" t="str">
        <f t="shared" si="457"/>
        <v>B1</v>
      </c>
      <c r="AD1741" s="124">
        <v>8</v>
      </c>
      <c r="AE1741" s="5"/>
      <c r="AF1741" s="19"/>
      <c r="AG1741" s="30"/>
    </row>
    <row r="1742" spans="1:33">
      <c r="A1742" s="28"/>
      <c r="B1742" s="17"/>
      <c r="C1742" s="6"/>
      <c r="D1742" s="35" t="s">
        <v>33</v>
      </c>
      <c r="E1742" s="94"/>
      <c r="F1742" s="78"/>
      <c r="G1742" s="78"/>
      <c r="H1742" s="78"/>
      <c r="I1742" s="78"/>
      <c r="J1742" s="78">
        <v>25.8</v>
      </c>
      <c r="K1742" s="78" t="s">
        <v>36</v>
      </c>
      <c r="L1742" s="122">
        <f>SUM(F1742:H1742:J1742)</f>
        <v>25.8</v>
      </c>
      <c r="M1742" s="78"/>
      <c r="N1742" s="98"/>
      <c r="O1742" s="78"/>
      <c r="P1742" s="78"/>
      <c r="Q1742" s="78"/>
      <c r="R1742" s="78"/>
      <c r="S1742" s="123">
        <v>26.4</v>
      </c>
      <c r="T1742" s="78" t="str">
        <f t="shared" si="450"/>
        <v>A2</v>
      </c>
      <c r="U1742" s="78">
        <f t="shared" si="451"/>
        <v>26.4</v>
      </c>
      <c r="V1742" s="78" t="str">
        <f t="shared" si="452"/>
        <v>C1</v>
      </c>
      <c r="W1742" s="98"/>
      <c r="X1742" s="78">
        <f t="shared" si="449"/>
        <v>0</v>
      </c>
      <c r="Y1742" s="78" t="b">
        <f t="shared" si="453"/>
        <v>0</v>
      </c>
      <c r="Z1742" s="78">
        <f t="shared" si="454"/>
        <v>52.2</v>
      </c>
      <c r="AA1742" s="78" t="str">
        <f t="shared" si="455"/>
        <v>A2</v>
      </c>
      <c r="AB1742" s="57">
        <f t="shared" si="456"/>
        <v>52.2</v>
      </c>
      <c r="AC1742" s="78" t="str">
        <f t="shared" si="457"/>
        <v>C1</v>
      </c>
      <c r="AD1742" s="124"/>
      <c r="AE1742" s="5"/>
      <c r="AF1742" s="19"/>
      <c r="AG1742" s="30"/>
    </row>
    <row r="1743" spans="1:33">
      <c r="A1743" s="28"/>
      <c r="B1743" s="17"/>
      <c r="C1743" s="6"/>
      <c r="D1743" s="35" t="s">
        <v>18</v>
      </c>
      <c r="E1743" s="94"/>
      <c r="F1743" s="78">
        <v>7.8</v>
      </c>
      <c r="G1743" s="78" t="s">
        <v>37</v>
      </c>
      <c r="H1743" s="78">
        <v>7.8</v>
      </c>
      <c r="I1743" s="78" t="s">
        <v>37</v>
      </c>
      <c r="J1743" s="78">
        <v>24.6</v>
      </c>
      <c r="K1743" s="78" t="s">
        <v>36</v>
      </c>
      <c r="L1743" s="122">
        <f>SUM(F1743:H1743:J1743)</f>
        <v>40.200000000000003</v>
      </c>
      <c r="M1743" s="78" t="s">
        <v>37</v>
      </c>
      <c r="N1743" s="98"/>
      <c r="O1743" s="78">
        <v>8.1999999999999993</v>
      </c>
      <c r="P1743" s="78" t="s">
        <v>36</v>
      </c>
      <c r="Q1743" s="123">
        <v>7</v>
      </c>
      <c r="R1743" s="123" t="s">
        <v>38</v>
      </c>
      <c r="S1743" s="123">
        <v>22.2</v>
      </c>
      <c r="T1743" s="78" t="str">
        <f t="shared" si="450"/>
        <v>B1</v>
      </c>
      <c r="U1743" s="78">
        <f t="shared" si="451"/>
        <v>37.4</v>
      </c>
      <c r="V1743" s="78" t="str">
        <f t="shared" si="452"/>
        <v>B1</v>
      </c>
      <c r="W1743" s="98"/>
      <c r="X1743" s="78">
        <f t="shared" si="449"/>
        <v>30.799999999999997</v>
      </c>
      <c r="Y1743" s="78" t="str">
        <f t="shared" si="453"/>
        <v>B1</v>
      </c>
      <c r="Z1743" s="78">
        <f t="shared" si="454"/>
        <v>46.8</v>
      </c>
      <c r="AA1743" s="78" t="str">
        <f t="shared" si="455"/>
        <v>B1</v>
      </c>
      <c r="AB1743" s="57">
        <f t="shared" si="456"/>
        <v>77.599999999999994</v>
      </c>
      <c r="AC1743" s="78" t="str">
        <f t="shared" si="457"/>
        <v>B1</v>
      </c>
      <c r="AD1743" s="124">
        <v>8</v>
      </c>
      <c r="AE1743" s="5"/>
      <c r="AF1743" s="19"/>
      <c r="AG1743" s="30"/>
    </row>
    <row r="1744" spans="1:33">
      <c r="A1744" s="28"/>
      <c r="B1744" s="17"/>
      <c r="C1744" s="6"/>
      <c r="D1744" s="35" t="s">
        <v>19</v>
      </c>
      <c r="E1744" s="94"/>
      <c r="F1744" s="78"/>
      <c r="G1744" s="78"/>
      <c r="H1744" s="78"/>
      <c r="I1744" s="78"/>
      <c r="J1744" s="78">
        <v>25.2</v>
      </c>
      <c r="K1744" s="78" t="s">
        <v>36</v>
      </c>
      <c r="L1744" s="122">
        <f>SUM(F1744:H1744:J1744)</f>
        <v>25.2</v>
      </c>
      <c r="M1744" s="78"/>
      <c r="N1744" s="98"/>
      <c r="O1744" s="1"/>
      <c r="P1744" s="1"/>
      <c r="Q1744" s="1"/>
      <c r="R1744" s="1"/>
      <c r="S1744" s="123">
        <v>30</v>
      </c>
      <c r="T1744" s="78" t="str">
        <f t="shared" si="450"/>
        <v>A1</v>
      </c>
      <c r="U1744" s="78">
        <f t="shared" si="451"/>
        <v>30</v>
      </c>
      <c r="V1744" s="78" t="str">
        <f t="shared" si="452"/>
        <v>C1</v>
      </c>
      <c r="W1744" s="98"/>
      <c r="X1744" s="78">
        <f t="shared" si="449"/>
        <v>0</v>
      </c>
      <c r="Y1744" s="78" t="b">
        <f t="shared" si="453"/>
        <v>0</v>
      </c>
      <c r="Z1744" s="78">
        <f t="shared" si="454"/>
        <v>55.2</v>
      </c>
      <c r="AA1744" s="78" t="str">
        <f t="shared" si="455"/>
        <v>A1</v>
      </c>
      <c r="AB1744" s="57">
        <f t="shared" si="456"/>
        <v>55.2</v>
      </c>
      <c r="AC1744" s="78" t="str">
        <f t="shared" si="457"/>
        <v>C1</v>
      </c>
      <c r="AD1744" s="124"/>
      <c r="AE1744" s="5"/>
      <c r="AF1744" s="19"/>
      <c r="AG1744" s="30"/>
    </row>
    <row r="1745" spans="1:33">
      <c r="A1745" s="28"/>
      <c r="B1745" s="17"/>
      <c r="C1745" s="6"/>
      <c r="D1745" s="35" t="s">
        <v>117</v>
      </c>
      <c r="E1745" s="94"/>
      <c r="F1745" s="78"/>
      <c r="G1745" s="78"/>
      <c r="H1745" s="78"/>
      <c r="I1745" s="78"/>
      <c r="J1745" s="78">
        <v>15</v>
      </c>
      <c r="K1745" s="78" t="s">
        <v>41</v>
      </c>
      <c r="L1745" s="122">
        <f>SUM(F1745:H1745:J1745)</f>
        <v>15</v>
      </c>
      <c r="M1745" s="78"/>
      <c r="N1745" s="98"/>
      <c r="O1745" s="1"/>
      <c r="P1745" s="1"/>
      <c r="Q1745" s="1"/>
      <c r="R1745" s="1"/>
      <c r="S1745" s="123">
        <v>27</v>
      </c>
      <c r="T1745" s="78" t="str">
        <f t="shared" si="450"/>
        <v>A2</v>
      </c>
      <c r="U1745" s="78">
        <f t="shared" si="451"/>
        <v>27</v>
      </c>
      <c r="V1745" s="78" t="str">
        <f t="shared" si="452"/>
        <v>C1</v>
      </c>
      <c r="W1745" s="98"/>
      <c r="X1745" s="78">
        <f t="shared" si="449"/>
        <v>0</v>
      </c>
      <c r="Y1745" s="78" t="b">
        <f t="shared" si="453"/>
        <v>0</v>
      </c>
      <c r="Z1745" s="78">
        <f t="shared" si="454"/>
        <v>42</v>
      </c>
      <c r="AA1745" s="78" t="str">
        <f t="shared" si="455"/>
        <v>B2</v>
      </c>
      <c r="AB1745" s="57">
        <f t="shared" si="456"/>
        <v>42</v>
      </c>
      <c r="AC1745" s="78" t="str">
        <f t="shared" si="457"/>
        <v>C2</v>
      </c>
      <c r="AD1745" s="124"/>
      <c r="AE1745" s="5"/>
      <c r="AF1745" s="19"/>
      <c r="AG1745" s="30"/>
    </row>
    <row r="1746" spans="1:33">
      <c r="A1746" s="28"/>
      <c r="B1746" s="17"/>
      <c r="C1746" s="6"/>
      <c r="D1746" s="35"/>
      <c r="E1746" s="94"/>
      <c r="F1746" s="78"/>
      <c r="G1746" s="78"/>
      <c r="H1746" s="78"/>
      <c r="I1746" s="78"/>
      <c r="J1746" s="78"/>
      <c r="K1746" s="78"/>
      <c r="L1746" s="78"/>
      <c r="M1746" s="78"/>
      <c r="N1746" s="98"/>
      <c r="O1746" s="1"/>
      <c r="P1746" s="1"/>
      <c r="Q1746" s="1"/>
      <c r="R1746" s="1"/>
      <c r="S1746" s="123"/>
      <c r="T1746" s="1"/>
      <c r="U1746" s="1"/>
      <c r="V1746" s="1"/>
      <c r="W1746" s="98"/>
      <c r="X1746" s="1"/>
      <c r="Y1746" s="1"/>
      <c r="Z1746" s="1"/>
      <c r="AA1746" s="1"/>
      <c r="AB1746" s="1"/>
      <c r="AC1746" s="1"/>
      <c r="AD1746" s="124"/>
      <c r="AE1746" s="5"/>
      <c r="AF1746" s="19"/>
      <c r="AG1746" s="30"/>
    </row>
    <row r="1747" spans="1:33">
      <c r="A1747" s="28"/>
      <c r="B1747" s="17"/>
      <c r="C1747" s="6"/>
      <c r="D1747" s="104" t="s">
        <v>20</v>
      </c>
      <c r="E1747" s="94"/>
      <c r="F1747" s="110"/>
      <c r="G1747" s="110"/>
      <c r="H1747" s="110"/>
      <c r="I1747" s="110"/>
      <c r="J1747" s="110"/>
      <c r="K1747" s="110"/>
      <c r="L1747" s="110"/>
      <c r="M1747" s="110"/>
      <c r="N1747" s="98"/>
      <c r="O1747" s="110"/>
      <c r="P1747" s="110"/>
      <c r="Q1747" s="110"/>
      <c r="R1747" s="110"/>
      <c r="S1747" s="110"/>
      <c r="T1747" s="110"/>
      <c r="U1747" s="110"/>
      <c r="V1747" s="110"/>
      <c r="W1747" s="98"/>
      <c r="X1747" s="110"/>
      <c r="Y1747" s="110"/>
      <c r="Z1747" s="110"/>
      <c r="AA1747" s="110"/>
      <c r="AB1747" s="110"/>
      <c r="AC1747" s="110"/>
      <c r="AD1747" s="116"/>
      <c r="AE1747" s="5"/>
      <c r="AF1747" s="19"/>
      <c r="AG1747" s="30"/>
    </row>
    <row r="1748" spans="1:33" ht="15.75" thickBot="1">
      <c r="A1748" s="28"/>
      <c r="B1748" s="17"/>
      <c r="C1748" s="6"/>
      <c r="D1748" s="105"/>
      <c r="E1748" s="95"/>
      <c r="F1748" s="111"/>
      <c r="G1748" s="111"/>
      <c r="H1748" s="111"/>
      <c r="I1748" s="111"/>
      <c r="J1748" s="111"/>
      <c r="K1748" s="111"/>
      <c r="L1748" s="111"/>
      <c r="M1748" s="111"/>
      <c r="N1748" s="99"/>
      <c r="O1748" s="111"/>
      <c r="P1748" s="111"/>
      <c r="Q1748" s="111"/>
      <c r="R1748" s="111"/>
      <c r="S1748" s="111"/>
      <c r="T1748" s="111"/>
      <c r="U1748" s="111"/>
      <c r="V1748" s="111"/>
      <c r="W1748" s="99"/>
      <c r="X1748" s="111"/>
      <c r="Y1748" s="111"/>
      <c r="Z1748" s="111"/>
      <c r="AA1748" s="111"/>
      <c r="AB1748" s="111"/>
      <c r="AC1748" s="111"/>
      <c r="AD1748" s="117"/>
      <c r="AE1748" s="5"/>
      <c r="AF1748" s="19"/>
      <c r="AG1748" s="30"/>
    </row>
    <row r="1749" spans="1:33" ht="15.75" thickBot="1">
      <c r="A1749" s="28"/>
      <c r="B1749" s="17"/>
      <c r="C1749" s="7"/>
      <c r="D1749" s="8"/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  <c r="Q1749" s="8"/>
      <c r="R1749" s="8"/>
      <c r="S1749" s="8"/>
      <c r="T1749" s="8"/>
      <c r="U1749" s="8"/>
      <c r="V1749" s="8"/>
      <c r="W1749" s="8"/>
      <c r="X1749" s="8"/>
      <c r="Y1749" s="8"/>
      <c r="Z1749" s="8"/>
      <c r="AA1749" s="8"/>
      <c r="AB1749" s="8"/>
      <c r="AC1749" s="8"/>
      <c r="AD1749" s="8"/>
      <c r="AE1749" s="12"/>
      <c r="AF1749" s="19"/>
      <c r="AG1749" s="30"/>
    </row>
    <row r="1750" spans="1:33">
      <c r="A1750" s="28"/>
      <c r="B1750" s="17"/>
      <c r="C1750" s="18"/>
      <c r="D1750" s="18"/>
      <c r="E1750" s="18"/>
      <c r="F1750" s="18"/>
      <c r="G1750" s="18"/>
      <c r="H1750" s="18"/>
      <c r="I1750" s="18"/>
      <c r="J1750" s="18"/>
      <c r="K1750" s="18"/>
      <c r="L1750" s="18"/>
      <c r="M1750" s="18"/>
      <c r="N1750" s="18"/>
      <c r="O1750" s="18"/>
      <c r="P1750" s="18"/>
      <c r="Q1750" s="18"/>
      <c r="R1750" s="18"/>
      <c r="S1750" s="18"/>
      <c r="T1750" s="18"/>
      <c r="U1750" s="18"/>
      <c r="V1750" s="18"/>
      <c r="W1750" s="18"/>
      <c r="X1750" s="18"/>
      <c r="Y1750" s="18"/>
      <c r="Z1750" s="18"/>
      <c r="AA1750" s="18"/>
      <c r="AB1750" s="18"/>
      <c r="AC1750" s="18"/>
      <c r="AD1750" s="18"/>
      <c r="AE1750" s="18"/>
      <c r="AF1750" s="19"/>
      <c r="AG1750" s="30"/>
    </row>
    <row r="1751" spans="1:33">
      <c r="A1751" s="28"/>
      <c r="B1751" s="17"/>
      <c r="C1751" s="18"/>
      <c r="D1751" s="18"/>
      <c r="E1751" s="18"/>
      <c r="F1751" s="18"/>
      <c r="G1751" s="18"/>
      <c r="H1751" s="18"/>
      <c r="I1751" s="18"/>
      <c r="J1751" s="18"/>
      <c r="K1751" s="18"/>
      <c r="L1751" s="18"/>
      <c r="M1751" s="18"/>
      <c r="N1751" s="18"/>
      <c r="O1751" s="18"/>
      <c r="P1751" s="18"/>
      <c r="Q1751" s="18"/>
      <c r="R1751" s="18"/>
      <c r="S1751" s="18"/>
      <c r="T1751" s="18"/>
      <c r="U1751" s="18"/>
      <c r="V1751" s="18"/>
      <c r="W1751" s="18"/>
      <c r="X1751" s="18"/>
      <c r="Y1751" s="18"/>
      <c r="Z1751" s="18"/>
      <c r="AA1751" s="18"/>
      <c r="AB1751" s="18"/>
      <c r="AC1751" s="18"/>
      <c r="AD1751" s="18"/>
      <c r="AE1751" s="18"/>
      <c r="AF1751" s="19"/>
      <c r="AG1751" s="30"/>
    </row>
    <row r="1752" spans="1:33">
      <c r="A1752" s="28"/>
      <c r="B1752" s="17"/>
      <c r="C1752" s="18"/>
      <c r="D1752" s="18"/>
      <c r="E1752" s="18"/>
      <c r="F1752" s="18"/>
      <c r="G1752" s="18"/>
      <c r="H1752" s="18"/>
      <c r="I1752" s="18"/>
      <c r="J1752" s="18"/>
      <c r="K1752" s="18"/>
      <c r="L1752" s="18"/>
      <c r="M1752" s="18"/>
      <c r="N1752" s="18"/>
      <c r="O1752" s="18"/>
      <c r="P1752" s="18"/>
      <c r="Q1752" s="18"/>
      <c r="R1752" s="79" t="s">
        <v>30</v>
      </c>
      <c r="S1752" s="79"/>
      <c r="T1752" s="79"/>
      <c r="U1752" s="79"/>
      <c r="V1752" s="79"/>
      <c r="W1752" s="18"/>
      <c r="X1752" s="18"/>
      <c r="Y1752" s="18"/>
      <c r="Z1752" s="18"/>
      <c r="AA1752" s="79" t="s">
        <v>31</v>
      </c>
      <c r="AB1752" s="79"/>
      <c r="AC1752" s="79"/>
      <c r="AD1752" s="79"/>
      <c r="AE1752" s="18"/>
      <c r="AF1752" s="19"/>
      <c r="AG1752" s="30"/>
    </row>
    <row r="1753" spans="1:33">
      <c r="A1753" s="28"/>
      <c r="B1753" s="17"/>
      <c r="C1753" s="18"/>
      <c r="D1753" s="82" t="s">
        <v>26</v>
      </c>
      <c r="E1753" s="82"/>
      <c r="F1753" s="82"/>
      <c r="G1753" s="82"/>
      <c r="H1753" s="18"/>
      <c r="I1753" s="82" t="s">
        <v>26</v>
      </c>
      <c r="J1753" s="82"/>
      <c r="K1753" s="82"/>
      <c r="L1753" s="82"/>
      <c r="M1753" s="82"/>
      <c r="N1753" s="18"/>
      <c r="O1753" s="18"/>
      <c r="P1753" s="18"/>
      <c r="Q1753" s="18"/>
      <c r="R1753" s="82" t="s">
        <v>27</v>
      </c>
      <c r="S1753" s="82"/>
      <c r="T1753" s="82"/>
      <c r="U1753" s="82"/>
      <c r="V1753" s="82"/>
      <c r="W1753" s="18"/>
      <c r="X1753" s="18"/>
      <c r="Y1753" s="18"/>
      <c r="Z1753" s="83" t="s">
        <v>27</v>
      </c>
      <c r="AA1753" s="83"/>
      <c r="AB1753" s="83"/>
      <c r="AC1753" s="83"/>
      <c r="AD1753" s="18"/>
      <c r="AE1753" s="18"/>
      <c r="AF1753" s="19"/>
      <c r="AG1753" s="30"/>
    </row>
    <row r="1754" spans="1:33">
      <c r="A1754" s="28"/>
      <c r="B1754" s="17"/>
      <c r="C1754" s="18"/>
      <c r="D1754" s="18"/>
      <c r="E1754" s="18"/>
      <c r="F1754" s="18"/>
      <c r="G1754" s="18"/>
      <c r="H1754" s="18"/>
      <c r="I1754" s="18"/>
      <c r="J1754" s="18"/>
      <c r="K1754" s="18"/>
      <c r="L1754" s="18"/>
      <c r="M1754" s="18"/>
      <c r="N1754" s="18"/>
      <c r="O1754" s="18"/>
      <c r="P1754" s="18"/>
      <c r="Q1754" s="18"/>
      <c r="R1754" s="18"/>
      <c r="S1754" s="18"/>
      <c r="T1754" s="18"/>
      <c r="U1754" s="18"/>
      <c r="V1754" s="18"/>
      <c r="W1754" s="18"/>
      <c r="X1754" s="18"/>
      <c r="Y1754" s="18"/>
      <c r="Z1754" s="18"/>
      <c r="AA1754" s="18"/>
      <c r="AB1754" s="18"/>
      <c r="AC1754" s="18"/>
      <c r="AD1754" s="18"/>
      <c r="AE1754" s="18"/>
      <c r="AF1754" s="19"/>
      <c r="AG1754" s="30"/>
    </row>
    <row r="1755" spans="1:33">
      <c r="A1755" s="28"/>
      <c r="B1755" s="17"/>
      <c r="C1755" s="18"/>
      <c r="D1755" s="22" t="s">
        <v>29</v>
      </c>
      <c r="E1755" s="22"/>
      <c r="F1755" s="22"/>
      <c r="G1755" s="22"/>
      <c r="H1755" s="22"/>
      <c r="I1755" s="80" t="s">
        <v>24</v>
      </c>
      <c r="J1755" s="80"/>
      <c r="K1755" s="80"/>
      <c r="L1755" s="80"/>
      <c r="M1755" s="80"/>
      <c r="N1755" s="80"/>
      <c r="O1755" s="80"/>
      <c r="P1755" s="22"/>
      <c r="Q1755" s="22"/>
      <c r="R1755" s="79" t="s">
        <v>23</v>
      </c>
      <c r="S1755" s="79"/>
      <c r="T1755" s="79"/>
      <c r="U1755" s="79"/>
      <c r="V1755" s="79"/>
      <c r="W1755" s="79"/>
      <c r="X1755" s="22"/>
      <c r="Y1755" s="79" t="s">
        <v>25</v>
      </c>
      <c r="Z1755" s="79"/>
      <c r="AA1755" s="79"/>
      <c r="AB1755" s="79"/>
      <c r="AC1755" s="79"/>
      <c r="AD1755" s="79"/>
      <c r="AE1755" s="18"/>
      <c r="AF1755" s="19"/>
      <c r="AG1755" s="30"/>
    </row>
    <row r="1756" spans="1:33" ht="15.75" thickBot="1">
      <c r="A1756" s="28"/>
      <c r="B1756" s="23"/>
      <c r="C1756" s="24"/>
      <c r="D1756" s="24"/>
      <c r="E1756" s="24"/>
      <c r="F1756" s="24"/>
      <c r="G1756" s="24"/>
      <c r="H1756" s="24"/>
      <c r="I1756" s="24"/>
      <c r="J1756" s="24"/>
      <c r="K1756" s="24"/>
      <c r="L1756" s="24"/>
      <c r="M1756" s="24"/>
      <c r="N1756" s="24"/>
      <c r="O1756" s="24"/>
      <c r="P1756" s="24"/>
      <c r="Q1756" s="24"/>
      <c r="R1756" s="24"/>
      <c r="S1756" s="24"/>
      <c r="T1756" s="24"/>
      <c r="U1756" s="24"/>
      <c r="V1756" s="24"/>
      <c r="W1756" s="24"/>
      <c r="X1756" s="24"/>
      <c r="Y1756" s="24"/>
      <c r="Z1756" s="24"/>
      <c r="AA1756" s="24"/>
      <c r="AB1756" s="24"/>
      <c r="AC1756" s="24"/>
      <c r="AD1756" s="24"/>
      <c r="AE1756" s="24"/>
      <c r="AF1756" s="25"/>
      <c r="AG1756" s="30"/>
    </row>
    <row r="1757" spans="1:33" ht="15.75" thickBot="1">
      <c r="A1757" s="84"/>
      <c r="B1757" s="85"/>
      <c r="C1757" s="85"/>
      <c r="D1757" s="85"/>
      <c r="E1757" s="85"/>
      <c r="F1757" s="85"/>
      <c r="G1757" s="85"/>
      <c r="H1757" s="85"/>
      <c r="I1757" s="85"/>
      <c r="J1757" s="85"/>
      <c r="K1757" s="85"/>
      <c r="L1757" s="85"/>
      <c r="M1757" s="85"/>
      <c r="N1757" s="85"/>
      <c r="O1757" s="85"/>
      <c r="P1757" s="85"/>
      <c r="Q1757" s="85"/>
      <c r="R1757" s="85"/>
      <c r="S1757" s="85"/>
      <c r="T1757" s="85"/>
      <c r="U1757" s="85"/>
      <c r="V1757" s="85"/>
      <c r="W1757" s="85"/>
      <c r="X1757" s="85"/>
      <c r="Y1757" s="85"/>
      <c r="Z1757" s="85"/>
      <c r="AA1757" s="85"/>
      <c r="AB1757" s="85"/>
      <c r="AC1757" s="85"/>
      <c r="AD1757" s="85"/>
      <c r="AE1757" s="85"/>
      <c r="AF1757" s="85"/>
      <c r="AG1757" s="86"/>
    </row>
    <row r="1761" spans="1:33" ht="15.75" thickBot="1"/>
    <row r="1762" spans="1:33" ht="15.75" thickBot="1">
      <c r="A1762" s="27"/>
      <c r="B1762" s="26"/>
      <c r="C1762" s="26"/>
      <c r="D1762" s="26"/>
      <c r="E1762" s="26"/>
      <c r="F1762" s="26"/>
      <c r="G1762" s="26"/>
      <c r="H1762" s="26"/>
      <c r="I1762" s="26"/>
      <c r="J1762" s="26"/>
      <c r="K1762" s="26"/>
      <c r="L1762" s="26"/>
      <c r="M1762" s="26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26"/>
      <c r="AB1762" s="26"/>
      <c r="AC1762" s="26"/>
      <c r="AD1762" s="26"/>
      <c r="AE1762" s="26"/>
      <c r="AF1762" s="26"/>
      <c r="AG1762" s="29"/>
    </row>
    <row r="1763" spans="1:33" ht="24">
      <c r="A1763" s="28"/>
      <c r="B1763" s="14"/>
      <c r="C1763" s="15"/>
      <c r="D1763" s="87" t="s">
        <v>0</v>
      </c>
      <c r="E1763" s="87"/>
      <c r="F1763" s="87"/>
      <c r="G1763" s="87"/>
      <c r="H1763" s="87"/>
      <c r="I1763" s="87"/>
      <c r="J1763" s="87"/>
      <c r="K1763" s="87"/>
      <c r="L1763" s="87"/>
      <c r="M1763" s="87"/>
      <c r="N1763" s="87"/>
      <c r="O1763" s="87"/>
      <c r="P1763" s="87"/>
      <c r="Q1763" s="87"/>
      <c r="R1763" s="87"/>
      <c r="S1763" s="87"/>
      <c r="T1763" s="87"/>
      <c r="U1763" s="87"/>
      <c r="V1763" s="87"/>
      <c r="W1763" s="87"/>
      <c r="X1763" s="87"/>
      <c r="Y1763" s="87"/>
      <c r="Z1763" s="87"/>
      <c r="AA1763" s="87"/>
      <c r="AB1763" s="87"/>
      <c r="AC1763" s="87"/>
      <c r="AD1763" s="87"/>
      <c r="AE1763" s="15"/>
      <c r="AF1763" s="16"/>
      <c r="AG1763" s="30"/>
    </row>
    <row r="1764" spans="1:33" ht="22.5">
      <c r="A1764" s="28"/>
      <c r="B1764" s="17"/>
      <c r="C1764" s="18"/>
      <c r="D1764" s="88" t="s">
        <v>28</v>
      </c>
      <c r="E1764" s="88"/>
      <c r="F1764" s="88"/>
      <c r="G1764" s="88"/>
      <c r="H1764" s="88"/>
      <c r="I1764" s="88"/>
      <c r="J1764" s="88"/>
      <c r="K1764" s="88"/>
      <c r="L1764" s="88"/>
      <c r="M1764" s="88"/>
      <c r="N1764" s="88"/>
      <c r="O1764" s="88"/>
      <c r="P1764" s="88"/>
      <c r="Q1764" s="88"/>
      <c r="R1764" s="88"/>
      <c r="S1764" s="88"/>
      <c r="T1764" s="88"/>
      <c r="U1764" s="88"/>
      <c r="V1764" s="88"/>
      <c r="W1764" s="88"/>
      <c r="X1764" s="88"/>
      <c r="Y1764" s="88"/>
      <c r="Z1764" s="88"/>
      <c r="AA1764" s="88"/>
      <c r="AB1764" s="88"/>
      <c r="AC1764" s="88"/>
      <c r="AD1764" s="88"/>
      <c r="AE1764" s="18"/>
      <c r="AF1764" s="19"/>
      <c r="AG1764" s="30"/>
    </row>
    <row r="1765" spans="1:33" ht="15.75">
      <c r="A1765" s="28"/>
      <c r="B1765" s="17"/>
      <c r="C1765" s="18"/>
      <c r="D1765" s="89" t="s">
        <v>186</v>
      </c>
      <c r="E1765" s="89"/>
      <c r="F1765" s="89"/>
      <c r="G1765" s="89"/>
      <c r="H1765" s="89"/>
      <c r="I1765" s="89"/>
      <c r="J1765" s="89"/>
      <c r="K1765" s="89"/>
      <c r="L1765" s="89"/>
      <c r="M1765" s="89"/>
      <c r="N1765" s="89"/>
      <c r="O1765" s="89"/>
      <c r="P1765" s="89"/>
      <c r="Q1765" s="89"/>
      <c r="R1765" s="89"/>
      <c r="S1765" s="89"/>
      <c r="T1765" s="89"/>
      <c r="U1765" s="89"/>
      <c r="V1765" s="89"/>
      <c r="W1765" s="89"/>
      <c r="X1765" s="89"/>
      <c r="Y1765" s="89"/>
      <c r="Z1765" s="89"/>
      <c r="AA1765" s="89"/>
      <c r="AB1765" s="89"/>
      <c r="AC1765" s="89"/>
      <c r="AD1765" s="89"/>
      <c r="AE1765" s="18"/>
      <c r="AF1765" s="19"/>
      <c r="AG1765" s="30"/>
    </row>
    <row r="1766" spans="1:33">
      <c r="A1766" s="28"/>
      <c r="B1766" s="17"/>
      <c r="C1766" s="18"/>
      <c r="D1766" s="76"/>
      <c r="E1766" s="76"/>
      <c r="F1766" s="76"/>
      <c r="G1766" s="76"/>
      <c r="H1766" s="76"/>
      <c r="I1766" s="76"/>
      <c r="J1766" s="76"/>
      <c r="K1766" s="76"/>
      <c r="L1766" s="76"/>
      <c r="M1766" s="76"/>
      <c r="N1766" s="76"/>
      <c r="O1766" s="76"/>
      <c r="P1766" s="76"/>
      <c r="Q1766" s="76"/>
      <c r="R1766" s="76"/>
      <c r="S1766" s="76"/>
      <c r="T1766" s="76"/>
      <c r="U1766" s="76"/>
      <c r="V1766" s="76"/>
      <c r="W1766" s="76"/>
      <c r="X1766" s="76"/>
      <c r="Y1766" s="76"/>
      <c r="Z1766" s="76"/>
      <c r="AA1766" s="76"/>
      <c r="AB1766" s="76"/>
      <c r="AC1766" s="76"/>
      <c r="AD1766" s="76"/>
      <c r="AE1766" s="18"/>
      <c r="AF1766" s="19"/>
      <c r="AG1766" s="30"/>
    </row>
    <row r="1767" spans="1:33" ht="15.75">
      <c r="A1767" s="28"/>
      <c r="B1767" s="17"/>
      <c r="C1767" s="18"/>
      <c r="D1767" s="89" t="s">
        <v>208</v>
      </c>
      <c r="E1767" s="89"/>
      <c r="F1767" s="89"/>
      <c r="G1767" s="89"/>
      <c r="H1767" s="89"/>
      <c r="I1767" s="89"/>
      <c r="J1767" s="89"/>
      <c r="K1767" s="89"/>
      <c r="L1767" s="89"/>
      <c r="M1767" s="89"/>
      <c r="N1767" s="89"/>
      <c r="O1767" s="89"/>
      <c r="P1767" s="89"/>
      <c r="Q1767" s="89"/>
      <c r="R1767" s="89"/>
      <c r="S1767" s="89"/>
      <c r="T1767" s="89"/>
      <c r="U1767" s="89"/>
      <c r="V1767" s="89"/>
      <c r="W1767" s="89"/>
      <c r="X1767" s="89"/>
      <c r="Y1767" s="89"/>
      <c r="Z1767" s="89"/>
      <c r="AA1767" s="89"/>
      <c r="AB1767" s="89"/>
      <c r="AC1767" s="89"/>
      <c r="AD1767" s="89"/>
      <c r="AE1767" s="18"/>
      <c r="AF1767" s="19"/>
      <c r="AG1767" s="30"/>
    </row>
    <row r="1768" spans="1:33">
      <c r="A1768" s="28"/>
      <c r="B1768" s="17"/>
      <c r="C1768" s="18"/>
      <c r="D1768" s="76"/>
      <c r="E1768" s="76"/>
      <c r="F1768" s="76"/>
      <c r="G1768" s="76"/>
      <c r="H1768" s="76"/>
      <c r="I1768" s="76"/>
      <c r="J1768" s="76"/>
      <c r="K1768" s="76"/>
      <c r="L1768" s="76"/>
      <c r="M1768" s="76"/>
      <c r="N1768" s="76"/>
      <c r="O1768" s="76"/>
      <c r="P1768" s="76"/>
      <c r="Q1768" s="76"/>
      <c r="R1768" s="76"/>
      <c r="S1768" s="76"/>
      <c r="T1768" s="76"/>
      <c r="U1768" s="76"/>
      <c r="V1768" s="76"/>
      <c r="W1768" s="76"/>
      <c r="X1768" s="76"/>
      <c r="Y1768" s="76"/>
      <c r="Z1768" s="76"/>
      <c r="AA1768" s="76"/>
      <c r="AB1768" s="76"/>
      <c r="AC1768" s="76"/>
      <c r="AD1768" s="76"/>
      <c r="AE1768" s="18"/>
      <c r="AF1768" s="19"/>
      <c r="AG1768" s="30"/>
    </row>
    <row r="1769" spans="1:33" ht="15.75">
      <c r="A1769" s="28"/>
      <c r="B1769" s="17"/>
      <c r="C1769" s="18"/>
      <c r="D1769" s="89" t="s">
        <v>203</v>
      </c>
      <c r="E1769" s="89"/>
      <c r="F1769" s="89"/>
      <c r="G1769" s="89"/>
      <c r="H1769" s="89"/>
      <c r="I1769" s="89"/>
      <c r="J1769" s="89"/>
      <c r="K1769" s="89"/>
      <c r="L1769" s="89"/>
      <c r="M1769" s="89"/>
      <c r="N1769" s="89"/>
      <c r="O1769" s="89"/>
      <c r="P1769" s="89"/>
      <c r="Q1769" s="89"/>
      <c r="R1769" s="89"/>
      <c r="S1769" s="89"/>
      <c r="T1769" s="89"/>
      <c r="U1769" s="89"/>
      <c r="V1769" s="89"/>
      <c r="W1769" s="89"/>
      <c r="X1769" s="89"/>
      <c r="Y1769" s="89"/>
      <c r="Z1769" s="89"/>
      <c r="AA1769" s="89"/>
      <c r="AB1769" s="89"/>
      <c r="AC1769" s="89"/>
      <c r="AD1769" s="89"/>
      <c r="AE1769" s="18"/>
      <c r="AF1769" s="19"/>
      <c r="AG1769" s="30"/>
    </row>
    <row r="1770" spans="1:33" ht="16.5" thickBot="1">
      <c r="A1770" s="28"/>
      <c r="B1770" s="17"/>
      <c r="C1770" s="18"/>
      <c r="D1770" s="77"/>
      <c r="E1770" s="77"/>
      <c r="F1770" s="77"/>
      <c r="G1770" s="77"/>
      <c r="H1770" s="77"/>
      <c r="I1770" s="77"/>
      <c r="J1770" s="77"/>
      <c r="K1770" s="77"/>
      <c r="L1770" s="77"/>
      <c r="M1770" s="77"/>
      <c r="N1770" s="77"/>
      <c r="O1770" s="77"/>
      <c r="P1770" s="77"/>
      <c r="Q1770" s="77"/>
      <c r="R1770" s="77"/>
      <c r="S1770" s="77"/>
      <c r="T1770" s="77"/>
      <c r="U1770" s="77"/>
      <c r="V1770" s="77"/>
      <c r="W1770" s="77"/>
      <c r="X1770" s="77"/>
      <c r="Y1770" s="77"/>
      <c r="Z1770" s="77"/>
      <c r="AA1770" s="77"/>
      <c r="AB1770" s="77"/>
      <c r="AC1770" s="77"/>
      <c r="AD1770" s="77"/>
      <c r="AE1770" s="18"/>
      <c r="AF1770" s="19"/>
      <c r="AG1770" s="30"/>
    </row>
    <row r="1771" spans="1:33" ht="15.75" thickBot="1">
      <c r="A1771" s="28"/>
      <c r="B1771" s="17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0"/>
      <c r="AE1771" s="11"/>
      <c r="AF1771" s="19"/>
      <c r="AG1771" s="30"/>
    </row>
    <row r="1772" spans="1:33" ht="15" customHeight="1">
      <c r="A1772" s="28"/>
      <c r="B1772" s="17"/>
      <c r="C1772" s="6"/>
      <c r="D1772" s="90" t="s">
        <v>1</v>
      </c>
      <c r="E1772" s="93"/>
      <c r="F1772" s="141" t="s">
        <v>22</v>
      </c>
      <c r="G1772" s="142"/>
      <c r="H1772" s="142"/>
      <c r="I1772" s="142"/>
      <c r="J1772" s="142"/>
      <c r="K1772" s="142"/>
      <c r="L1772" s="142"/>
      <c r="M1772" s="143"/>
      <c r="N1772" s="97"/>
      <c r="O1772" s="141" t="s">
        <v>2</v>
      </c>
      <c r="P1772" s="142"/>
      <c r="Q1772" s="142"/>
      <c r="R1772" s="142"/>
      <c r="S1772" s="142"/>
      <c r="T1772" s="142"/>
      <c r="U1772" s="142"/>
      <c r="V1772" s="143"/>
      <c r="W1772" s="97"/>
      <c r="X1772" s="141" t="s">
        <v>3</v>
      </c>
      <c r="Y1772" s="142"/>
      <c r="Z1772" s="142"/>
      <c r="AA1772" s="142"/>
      <c r="AB1772" s="142"/>
      <c r="AC1772" s="142"/>
      <c r="AD1772" s="144"/>
      <c r="AE1772" s="5"/>
      <c r="AF1772" s="19"/>
      <c r="AG1772" s="30"/>
    </row>
    <row r="1773" spans="1:33" ht="15" customHeight="1">
      <c r="A1773" s="28"/>
      <c r="B1773" s="17"/>
      <c r="C1773" s="6"/>
      <c r="D1773" s="91"/>
      <c r="E1773" s="94"/>
      <c r="F1773" s="145" t="s">
        <v>4</v>
      </c>
      <c r="G1773" s="146"/>
      <c r="H1773" s="145" t="s">
        <v>5</v>
      </c>
      <c r="I1773" s="146"/>
      <c r="J1773" s="145" t="s">
        <v>32</v>
      </c>
      <c r="K1773" s="146"/>
      <c r="L1773" s="145" t="s">
        <v>7</v>
      </c>
      <c r="M1773" s="146"/>
      <c r="N1773" s="98"/>
      <c r="O1773" s="145" t="s">
        <v>8</v>
      </c>
      <c r="P1773" s="146"/>
      <c r="Q1773" s="145" t="s">
        <v>9</v>
      </c>
      <c r="R1773" s="146"/>
      <c r="S1773" s="145" t="s">
        <v>10</v>
      </c>
      <c r="T1773" s="146"/>
      <c r="U1773" s="145" t="s">
        <v>7</v>
      </c>
      <c r="V1773" s="146"/>
      <c r="W1773" s="98"/>
      <c r="X1773" s="145" t="s">
        <v>11</v>
      </c>
      <c r="Y1773" s="146"/>
      <c r="Z1773" s="145" t="s">
        <v>6</v>
      </c>
      <c r="AA1773" s="146"/>
      <c r="AB1773" s="145" t="s">
        <v>12</v>
      </c>
      <c r="AC1773" s="146"/>
      <c r="AD1773" s="102" t="s">
        <v>21</v>
      </c>
      <c r="AE1773" s="5"/>
      <c r="AF1773" s="19"/>
      <c r="AG1773" s="30"/>
    </row>
    <row r="1774" spans="1:33" ht="15" customHeight="1">
      <c r="A1774" s="28"/>
      <c r="B1774" s="17"/>
      <c r="C1774" s="6"/>
      <c r="D1774" s="92"/>
      <c r="E1774" s="94"/>
      <c r="F1774" s="2">
        <v>0.1</v>
      </c>
      <c r="G1774" s="78" t="s">
        <v>13</v>
      </c>
      <c r="H1774" s="2">
        <v>0.1</v>
      </c>
      <c r="I1774" s="78" t="s">
        <v>13</v>
      </c>
      <c r="J1774" s="2">
        <v>0.3</v>
      </c>
      <c r="K1774" s="78" t="s">
        <v>13</v>
      </c>
      <c r="L1774" s="2">
        <v>0.5</v>
      </c>
      <c r="M1774" s="78" t="s">
        <v>13</v>
      </c>
      <c r="N1774" s="98"/>
      <c r="O1774" s="2">
        <v>0.1</v>
      </c>
      <c r="P1774" s="78" t="s">
        <v>13</v>
      </c>
      <c r="Q1774" s="2">
        <v>0.1</v>
      </c>
      <c r="R1774" s="78" t="s">
        <v>13</v>
      </c>
      <c r="S1774" s="2">
        <v>0.3</v>
      </c>
      <c r="T1774" s="78" t="s">
        <v>13</v>
      </c>
      <c r="U1774" s="2">
        <v>0.5</v>
      </c>
      <c r="V1774" s="78" t="s">
        <v>13</v>
      </c>
      <c r="W1774" s="98"/>
      <c r="X1774" s="2">
        <v>0.4</v>
      </c>
      <c r="Y1774" s="78" t="s">
        <v>13</v>
      </c>
      <c r="Z1774" s="2">
        <v>0.6</v>
      </c>
      <c r="AA1774" s="78" t="s">
        <v>13</v>
      </c>
      <c r="AB1774" s="2">
        <v>1</v>
      </c>
      <c r="AC1774" s="78" t="s">
        <v>13</v>
      </c>
      <c r="AD1774" s="103"/>
      <c r="AE1774" s="5"/>
      <c r="AF1774" s="19"/>
      <c r="AG1774" s="30"/>
    </row>
    <row r="1775" spans="1:33">
      <c r="A1775" s="28"/>
      <c r="B1775" s="17"/>
      <c r="C1775" s="6"/>
      <c r="D1775" s="35" t="s">
        <v>14</v>
      </c>
      <c r="E1775" s="94"/>
      <c r="F1775" s="78">
        <v>9.1999999999999993</v>
      </c>
      <c r="G1775" s="78" t="s">
        <v>35</v>
      </c>
      <c r="H1775" s="78">
        <v>9.8000000000000007</v>
      </c>
      <c r="I1775" s="78" t="s">
        <v>35</v>
      </c>
      <c r="J1775" s="78">
        <v>29.1</v>
      </c>
      <c r="K1775" s="78" t="s">
        <v>35</v>
      </c>
      <c r="L1775" s="122">
        <f>SUM(F1775:H1775:J1775)</f>
        <v>48.1</v>
      </c>
      <c r="M1775" s="78" t="s">
        <v>35</v>
      </c>
      <c r="N1775" s="98"/>
      <c r="O1775" s="78">
        <v>10</v>
      </c>
      <c r="P1775" s="78" t="s">
        <v>35</v>
      </c>
      <c r="Q1775" s="78">
        <v>10</v>
      </c>
      <c r="R1775" s="78" t="s">
        <v>35</v>
      </c>
      <c r="S1775" s="123">
        <v>28.2</v>
      </c>
      <c r="T1775" s="123" t="s">
        <v>35</v>
      </c>
      <c r="U1775" s="122">
        <f>SUM(O1775:Q1775:S1775)</f>
        <v>48.2</v>
      </c>
      <c r="V1775" s="78" t="s">
        <v>35</v>
      </c>
      <c r="W1775" s="98"/>
      <c r="X1775" s="78">
        <f t="shared" ref="X1775:X1782" si="458">SUM(F1775,H1775,O1775,Q1775)</f>
        <v>39</v>
      </c>
      <c r="Y1775" s="78" t="str">
        <f>IF(X1775&gt;=36.4,"A1",IF(X1775&gt;=32.4,"A2", IF(X1775&gt;=28.4,"B1",IF(X1775&gt;=24.4,"B2", IF(X1775&gt;=20.4,"C1",IF(X1775&gt;=16.4,"C2",IF(X1775&gt;=13.2,"D",IF(X1775&gt;=8.4,"E1",IF(X1775&gt;=8.3,"E2")))))))))</f>
        <v>A1</v>
      </c>
      <c r="Z1775" s="78">
        <f>J1775+S1775</f>
        <v>57.3</v>
      </c>
      <c r="AA1775" s="78" t="str">
        <f>IF(Z1775&gt;=54.5,"A1",IF(Z1775&gt;=48.5,"A2", IF(Z1775&gt;=42.5,"B1",IF(Z1775&gt;=36.5,"B2", IF(Z1775&gt;=30.5,"C1",IF(Z1775&gt;=24.5,"C2",IF(Z1775&gt;=19.8,"D",IF(Z1775&gt;=12.6,"E1",IF(Z1775&gt;=12.5,"E2")))))))))</f>
        <v>A1</v>
      </c>
      <c r="AB1775" s="57">
        <f>L1775+U1775</f>
        <v>96.300000000000011</v>
      </c>
      <c r="AC1775" s="78" t="str">
        <f>IF(AB1775&gt;=91,"A1",IF(AB1775&gt;=81,"A2", IF(AB1775&gt;=71,"B1",IF(AB1775&gt;=61,"B2", IF(AB1775&gt;=51,"C1",IF(AB1775&gt;=41,"C2",IF(AB1775&gt;=33,"D",IF(AB1775&gt;=21,"E1",IF(AB1775&gt;=20,"E2")))))))))</f>
        <v>A1</v>
      </c>
      <c r="AD1775" s="124">
        <v>10</v>
      </c>
      <c r="AE1775" s="5"/>
      <c r="AF1775" s="19"/>
      <c r="AG1775" s="30"/>
    </row>
    <row r="1776" spans="1:33">
      <c r="A1776" s="28"/>
      <c r="B1776" s="17"/>
      <c r="C1776" s="6"/>
      <c r="D1776" s="35" t="s">
        <v>15</v>
      </c>
      <c r="E1776" s="94"/>
      <c r="F1776" s="78">
        <v>9</v>
      </c>
      <c r="G1776" s="78" t="s">
        <v>36</v>
      </c>
      <c r="H1776" s="78">
        <v>9.6999999999999993</v>
      </c>
      <c r="I1776" s="78" t="s">
        <v>35</v>
      </c>
      <c r="J1776" s="78">
        <v>28.5</v>
      </c>
      <c r="K1776" s="78" t="s">
        <v>35</v>
      </c>
      <c r="L1776" s="122">
        <f>SUM(F1776:H1776:J1776)</f>
        <v>47.2</v>
      </c>
      <c r="M1776" s="78" t="s">
        <v>35</v>
      </c>
      <c r="N1776" s="98"/>
      <c r="O1776" s="78">
        <v>10</v>
      </c>
      <c r="P1776" s="78" t="s">
        <v>35</v>
      </c>
      <c r="Q1776" s="78">
        <v>9</v>
      </c>
      <c r="R1776" s="78" t="s">
        <v>36</v>
      </c>
      <c r="S1776" s="123">
        <v>28.8</v>
      </c>
      <c r="T1776" s="123" t="s">
        <v>35</v>
      </c>
      <c r="U1776" s="122">
        <f>SUM(O1776:Q1776:S1776)</f>
        <v>47.8</v>
      </c>
      <c r="V1776" s="78" t="s">
        <v>35</v>
      </c>
      <c r="W1776" s="98"/>
      <c r="X1776" s="78">
        <f>SUM(F1776,H1776,O1776,Q1776)</f>
        <v>37.700000000000003</v>
      </c>
      <c r="Y1776" s="78" t="str">
        <f t="shared" ref="Y1776:Y1782" si="459">IF(X1776&gt;=36.4,"A1",IF(X1776&gt;=32.4,"A2", IF(X1776&gt;=28.4,"B1",IF(X1776&gt;=24.4,"B2", IF(X1776&gt;=20.4,"C1",IF(X1776&gt;=16.4,"C2",IF(X1776&gt;=13.2,"D",IF(X1776&gt;=8.4,"E1",IF(X1776&gt;=8.3,"E2")))))))))</f>
        <v>A1</v>
      </c>
      <c r="Z1776" s="78">
        <f t="shared" ref="Z1776:Z1782" si="460">J1776+S1776</f>
        <v>57.3</v>
      </c>
      <c r="AA1776" s="78" t="str">
        <f t="shared" ref="AA1776:AA1782" si="461">IF(Z1776&gt;=54.5,"A1",IF(Z1776&gt;=48.5,"A2", IF(Z1776&gt;=42.5,"B1",IF(Z1776&gt;=36.5,"B2", IF(Z1776&gt;=30.5,"C1",IF(Z1776&gt;=24.5,"C2",IF(Z1776&gt;=19.8,"D",IF(Z1776&gt;=12.6,"E1",IF(Z1776&gt;=12.5,"E2")))))))))</f>
        <v>A1</v>
      </c>
      <c r="AB1776" s="57">
        <f t="shared" ref="AB1776:AB1782" si="462">L1776+U1776</f>
        <v>95</v>
      </c>
      <c r="AC1776" s="78" t="str">
        <f t="shared" ref="AC1776:AC1782" si="463">IF(AB1776&gt;=91,"A1",IF(AB1776&gt;=81,"A2", IF(AB1776&gt;=71,"B1",IF(AB1776&gt;=61,"B2", IF(AB1776&gt;=51,"C1",IF(AB1776&gt;=41,"C2",IF(AB1776&gt;=33,"D",IF(AB1776&gt;=21,"E1",IF(AB1776&gt;=20,"E2")))))))))</f>
        <v>A1</v>
      </c>
      <c r="AD1776" s="124">
        <v>10</v>
      </c>
      <c r="AE1776" s="5"/>
      <c r="AF1776" s="19"/>
      <c r="AG1776" s="30"/>
    </row>
    <row r="1777" spans="1:33">
      <c r="A1777" s="28"/>
      <c r="B1777" s="17"/>
      <c r="C1777" s="6"/>
      <c r="D1777" s="35" t="s">
        <v>16</v>
      </c>
      <c r="E1777" s="94"/>
      <c r="F1777" s="78">
        <v>9.8000000000000007</v>
      </c>
      <c r="G1777" s="78" t="s">
        <v>35</v>
      </c>
      <c r="H1777" s="78">
        <v>10</v>
      </c>
      <c r="I1777" s="78" t="s">
        <v>35</v>
      </c>
      <c r="J1777" s="78">
        <v>30</v>
      </c>
      <c r="K1777" s="78" t="s">
        <v>35</v>
      </c>
      <c r="L1777" s="122">
        <f>SUM(F1777:H1777:J1777)</f>
        <v>49.8</v>
      </c>
      <c r="M1777" s="78" t="s">
        <v>35</v>
      </c>
      <c r="N1777" s="98"/>
      <c r="O1777" s="78">
        <v>9.8000000000000007</v>
      </c>
      <c r="P1777" s="78" t="s">
        <v>35</v>
      </c>
      <c r="Q1777" s="78">
        <v>9.8000000000000007</v>
      </c>
      <c r="R1777" s="78" t="s">
        <v>35</v>
      </c>
      <c r="S1777" s="123">
        <v>29.1</v>
      </c>
      <c r="T1777" s="123" t="s">
        <v>35</v>
      </c>
      <c r="U1777" s="122">
        <f>SUM(O1777:Q1777:S1777)</f>
        <v>48.7</v>
      </c>
      <c r="V1777" s="78" t="s">
        <v>35</v>
      </c>
      <c r="W1777" s="98"/>
      <c r="X1777" s="78">
        <f t="shared" si="458"/>
        <v>39.400000000000006</v>
      </c>
      <c r="Y1777" s="78" t="str">
        <f t="shared" si="459"/>
        <v>A1</v>
      </c>
      <c r="Z1777" s="78">
        <f t="shared" si="460"/>
        <v>59.1</v>
      </c>
      <c r="AA1777" s="78" t="str">
        <f t="shared" si="461"/>
        <v>A1</v>
      </c>
      <c r="AB1777" s="57">
        <f t="shared" si="462"/>
        <v>98.5</v>
      </c>
      <c r="AC1777" s="78" t="str">
        <f t="shared" si="463"/>
        <v>A1</v>
      </c>
      <c r="AD1777" s="124">
        <v>10</v>
      </c>
      <c r="AE1777" s="5"/>
      <c r="AF1777" s="19"/>
      <c r="AG1777" s="30"/>
    </row>
    <row r="1778" spans="1:33">
      <c r="A1778" s="28"/>
      <c r="B1778" s="17"/>
      <c r="C1778" s="6"/>
      <c r="D1778" s="35" t="s">
        <v>45</v>
      </c>
      <c r="E1778" s="94"/>
      <c r="F1778" s="78">
        <v>9.8000000000000007</v>
      </c>
      <c r="G1778" s="78" t="s">
        <v>35</v>
      </c>
      <c r="H1778" s="78">
        <v>9.8000000000000007</v>
      </c>
      <c r="I1778" s="78" t="s">
        <v>35</v>
      </c>
      <c r="J1778" s="78">
        <v>22.8</v>
      </c>
      <c r="K1778" s="78" t="s">
        <v>37</v>
      </c>
      <c r="L1778" s="122">
        <f>SUM(F1778:H1778:J1778)</f>
        <v>42.400000000000006</v>
      </c>
      <c r="M1778" s="78" t="s">
        <v>36</v>
      </c>
      <c r="N1778" s="98"/>
      <c r="O1778" s="78">
        <v>9.8000000000000007</v>
      </c>
      <c r="P1778" s="78" t="s">
        <v>35</v>
      </c>
      <c r="Q1778" s="78">
        <v>9.1999999999999993</v>
      </c>
      <c r="R1778" s="78" t="s">
        <v>35</v>
      </c>
      <c r="S1778" s="123">
        <v>29.7</v>
      </c>
      <c r="T1778" s="123" t="s">
        <v>35</v>
      </c>
      <c r="U1778" s="122">
        <f>SUM(O1778:Q1778:S1778)</f>
        <v>48.7</v>
      </c>
      <c r="V1778" s="78" t="s">
        <v>36</v>
      </c>
      <c r="W1778" s="98"/>
      <c r="X1778" s="78">
        <f t="shared" si="458"/>
        <v>38.6</v>
      </c>
      <c r="Y1778" s="78" t="str">
        <f t="shared" si="459"/>
        <v>A1</v>
      </c>
      <c r="Z1778" s="78">
        <f t="shared" si="460"/>
        <v>52.5</v>
      </c>
      <c r="AA1778" s="78" t="str">
        <f t="shared" si="461"/>
        <v>A2</v>
      </c>
      <c r="AB1778" s="57">
        <f t="shared" si="462"/>
        <v>91.100000000000009</v>
      </c>
      <c r="AC1778" s="78" t="str">
        <f t="shared" si="463"/>
        <v>A1</v>
      </c>
      <c r="AD1778" s="124">
        <v>9</v>
      </c>
      <c r="AE1778" s="5"/>
      <c r="AF1778" s="19"/>
      <c r="AG1778" s="30"/>
    </row>
    <row r="1779" spans="1:33">
      <c r="A1779" s="28"/>
      <c r="B1779" s="17"/>
      <c r="C1779" s="6"/>
      <c r="D1779" s="35" t="s">
        <v>33</v>
      </c>
      <c r="E1779" s="94"/>
      <c r="F1779" s="78"/>
      <c r="G1779" s="78"/>
      <c r="H1779" s="78"/>
      <c r="I1779" s="78"/>
      <c r="J1779" s="78">
        <v>25.2</v>
      </c>
      <c r="K1779" s="78" t="s">
        <v>36</v>
      </c>
      <c r="L1779" s="122">
        <f>SUM(F1779:H1779:J1779)</f>
        <v>25.2</v>
      </c>
      <c r="M1779" s="78"/>
      <c r="N1779" s="98"/>
      <c r="O1779" s="78"/>
      <c r="P1779" s="78"/>
      <c r="Q1779" s="78"/>
      <c r="R1779" s="78"/>
      <c r="S1779" s="123">
        <v>28.8</v>
      </c>
      <c r="T1779" s="123" t="s">
        <v>35</v>
      </c>
      <c r="U1779" s="122">
        <f>SUM(O1779:Q1779:S1779)</f>
        <v>28.8</v>
      </c>
      <c r="V1779" s="78"/>
      <c r="W1779" s="98"/>
      <c r="X1779" s="78">
        <f t="shared" si="458"/>
        <v>0</v>
      </c>
      <c r="Y1779" s="78" t="b">
        <f t="shared" si="459"/>
        <v>0</v>
      </c>
      <c r="Z1779" s="78">
        <f t="shared" si="460"/>
        <v>54</v>
      </c>
      <c r="AA1779" s="78" t="str">
        <f t="shared" si="461"/>
        <v>A2</v>
      </c>
      <c r="AB1779" s="57">
        <f t="shared" si="462"/>
        <v>54</v>
      </c>
      <c r="AC1779" s="78" t="str">
        <f t="shared" si="463"/>
        <v>C1</v>
      </c>
      <c r="AD1779" s="124"/>
      <c r="AE1779" s="5"/>
      <c r="AF1779" s="19"/>
      <c r="AG1779" s="30"/>
    </row>
    <row r="1780" spans="1:33">
      <c r="A1780" s="28"/>
      <c r="B1780" s="17"/>
      <c r="C1780" s="6"/>
      <c r="D1780" s="35" t="s">
        <v>18</v>
      </c>
      <c r="E1780" s="94"/>
      <c r="F1780" s="78">
        <v>9</v>
      </c>
      <c r="G1780" s="78" t="s">
        <v>36</v>
      </c>
      <c r="H1780" s="78">
        <v>9.6</v>
      </c>
      <c r="I1780" s="78" t="s">
        <v>35</v>
      </c>
      <c r="J1780" s="78">
        <v>29.4</v>
      </c>
      <c r="K1780" s="78" t="s">
        <v>35</v>
      </c>
      <c r="L1780" s="122">
        <f>SUM(F1780:H1780:J1780)</f>
        <v>48</v>
      </c>
      <c r="M1780" s="78" t="s">
        <v>35</v>
      </c>
      <c r="N1780" s="98"/>
      <c r="O1780" s="78">
        <v>9.1999999999999993</v>
      </c>
      <c r="P1780" s="78" t="s">
        <v>35</v>
      </c>
      <c r="Q1780" s="123">
        <v>9</v>
      </c>
      <c r="R1780" s="123" t="s">
        <v>36</v>
      </c>
      <c r="S1780" s="123">
        <v>27.9</v>
      </c>
      <c r="T1780" s="123" t="s">
        <v>36</v>
      </c>
      <c r="U1780" s="122">
        <f>SUM(O1780:Q1780:S1780)</f>
        <v>46.099999999999994</v>
      </c>
      <c r="V1780" s="78" t="s">
        <v>35</v>
      </c>
      <c r="W1780" s="98"/>
      <c r="X1780" s="78">
        <f t="shared" si="458"/>
        <v>36.799999999999997</v>
      </c>
      <c r="Y1780" s="78" t="str">
        <f t="shared" si="459"/>
        <v>A1</v>
      </c>
      <c r="Z1780" s="78">
        <f t="shared" si="460"/>
        <v>57.3</v>
      </c>
      <c r="AA1780" s="78" t="str">
        <f t="shared" si="461"/>
        <v>A1</v>
      </c>
      <c r="AB1780" s="57">
        <f t="shared" si="462"/>
        <v>94.1</v>
      </c>
      <c r="AC1780" s="78" t="str">
        <f t="shared" si="463"/>
        <v>A1</v>
      </c>
      <c r="AD1780" s="124">
        <v>10</v>
      </c>
      <c r="AE1780" s="5"/>
      <c r="AF1780" s="19"/>
      <c r="AG1780" s="30"/>
    </row>
    <row r="1781" spans="1:33">
      <c r="A1781" s="28"/>
      <c r="B1781" s="17"/>
      <c r="C1781" s="6"/>
      <c r="D1781" s="35" t="s">
        <v>19</v>
      </c>
      <c r="E1781" s="94"/>
      <c r="F1781" s="78"/>
      <c r="G1781" s="78"/>
      <c r="H1781" s="78"/>
      <c r="I1781" s="78"/>
      <c r="J1781" s="78">
        <v>26.4</v>
      </c>
      <c r="K1781" s="78" t="s">
        <v>36</v>
      </c>
      <c r="L1781" s="122">
        <f>SUM(F1781:H1781:J1781)</f>
        <v>26.4</v>
      </c>
      <c r="M1781" s="78"/>
      <c r="N1781" s="98"/>
      <c r="O1781" s="1"/>
      <c r="P1781" s="1"/>
      <c r="Q1781" s="1"/>
      <c r="R1781" s="1"/>
      <c r="S1781" s="123">
        <v>26.4</v>
      </c>
      <c r="T1781" s="123" t="s">
        <v>36</v>
      </c>
      <c r="U1781" s="122">
        <f>SUM(O1781:Q1781:S1781)</f>
        <v>26.4</v>
      </c>
      <c r="V1781" s="78"/>
      <c r="W1781" s="98"/>
      <c r="X1781" s="78">
        <f t="shared" si="458"/>
        <v>0</v>
      </c>
      <c r="Y1781" s="78" t="b">
        <f t="shared" si="459"/>
        <v>0</v>
      </c>
      <c r="Z1781" s="78">
        <f t="shared" si="460"/>
        <v>52.8</v>
      </c>
      <c r="AA1781" s="78" t="str">
        <f t="shared" si="461"/>
        <v>A2</v>
      </c>
      <c r="AB1781" s="57">
        <f t="shared" si="462"/>
        <v>52.8</v>
      </c>
      <c r="AC1781" s="78" t="str">
        <f t="shared" si="463"/>
        <v>C1</v>
      </c>
      <c r="AD1781" s="124"/>
      <c r="AE1781" s="5"/>
      <c r="AF1781" s="19"/>
      <c r="AG1781" s="30"/>
    </row>
    <row r="1782" spans="1:33">
      <c r="A1782" s="28"/>
      <c r="B1782" s="17"/>
      <c r="C1782" s="6"/>
      <c r="D1782" s="35" t="s">
        <v>117</v>
      </c>
      <c r="E1782" s="94"/>
      <c r="F1782" s="78"/>
      <c r="G1782" s="78"/>
      <c r="H1782" s="78"/>
      <c r="I1782" s="78"/>
      <c r="J1782" s="78">
        <v>28.8</v>
      </c>
      <c r="K1782" s="78" t="s">
        <v>35</v>
      </c>
      <c r="L1782" s="122">
        <f>SUM(F1782:H1782:J1782)</f>
        <v>28.8</v>
      </c>
      <c r="M1782" s="78"/>
      <c r="N1782" s="98"/>
      <c r="O1782" s="1"/>
      <c r="P1782" s="1"/>
      <c r="Q1782" s="1"/>
      <c r="R1782" s="1"/>
      <c r="S1782" s="123">
        <v>28.8</v>
      </c>
      <c r="T1782" s="123" t="s">
        <v>35</v>
      </c>
      <c r="U1782" s="122">
        <f>SUM(O1782:Q1782:S1782)</f>
        <v>28.8</v>
      </c>
      <c r="V1782" s="78"/>
      <c r="W1782" s="98"/>
      <c r="X1782" s="78">
        <f t="shared" si="458"/>
        <v>0</v>
      </c>
      <c r="Y1782" s="78" t="b">
        <f t="shared" si="459"/>
        <v>0</v>
      </c>
      <c r="Z1782" s="78">
        <f t="shared" si="460"/>
        <v>57.6</v>
      </c>
      <c r="AA1782" s="78" t="str">
        <f t="shared" si="461"/>
        <v>A1</v>
      </c>
      <c r="AB1782" s="57">
        <f t="shared" si="462"/>
        <v>57.6</v>
      </c>
      <c r="AC1782" s="78" t="str">
        <f t="shared" si="463"/>
        <v>C1</v>
      </c>
      <c r="AD1782" s="124"/>
      <c r="AE1782" s="5"/>
      <c r="AF1782" s="19"/>
      <c r="AG1782" s="30"/>
    </row>
    <row r="1783" spans="1:33">
      <c r="A1783" s="28"/>
      <c r="B1783" s="17"/>
      <c r="C1783" s="6"/>
      <c r="D1783" s="35"/>
      <c r="E1783" s="94"/>
      <c r="F1783" s="78"/>
      <c r="G1783" s="78"/>
      <c r="H1783" s="78"/>
      <c r="I1783" s="78"/>
      <c r="J1783" s="78"/>
      <c r="K1783" s="78"/>
      <c r="L1783" s="78"/>
      <c r="M1783" s="78"/>
      <c r="N1783" s="98"/>
      <c r="O1783" s="1"/>
      <c r="P1783" s="1"/>
      <c r="Q1783" s="1"/>
      <c r="R1783" s="1"/>
      <c r="S1783" s="123"/>
      <c r="T1783" s="1"/>
      <c r="U1783" s="78"/>
      <c r="V1783" s="78"/>
      <c r="W1783" s="98"/>
      <c r="X1783" s="78"/>
      <c r="Y1783" s="1"/>
      <c r="Z1783" s="1"/>
      <c r="AA1783" s="1"/>
      <c r="AB1783" s="1"/>
      <c r="AC1783" s="1"/>
      <c r="AD1783" s="124"/>
      <c r="AE1783" s="5"/>
      <c r="AF1783" s="19"/>
      <c r="AG1783" s="30"/>
    </row>
    <row r="1784" spans="1:33">
      <c r="A1784" s="28"/>
      <c r="B1784" s="17"/>
      <c r="C1784" s="6"/>
      <c r="D1784" s="104" t="s">
        <v>20</v>
      </c>
      <c r="E1784" s="94"/>
      <c r="F1784" s="147"/>
      <c r="G1784" s="148"/>
      <c r="H1784" s="147"/>
      <c r="I1784" s="148"/>
      <c r="J1784" s="147"/>
      <c r="K1784" s="148"/>
      <c r="L1784" s="147"/>
      <c r="M1784" s="148"/>
      <c r="N1784" s="98"/>
      <c r="O1784" s="147"/>
      <c r="P1784" s="148"/>
      <c r="Q1784" s="147"/>
      <c r="R1784" s="148"/>
      <c r="S1784" s="147"/>
      <c r="T1784" s="148"/>
      <c r="U1784" s="147"/>
      <c r="V1784" s="148"/>
      <c r="W1784" s="98"/>
      <c r="X1784" s="147"/>
      <c r="Y1784" s="148"/>
      <c r="Z1784" s="147"/>
      <c r="AA1784" s="148"/>
      <c r="AB1784" s="147"/>
      <c r="AC1784" s="148"/>
      <c r="AD1784" s="149"/>
      <c r="AE1784" s="5"/>
      <c r="AF1784" s="19"/>
      <c r="AG1784" s="30"/>
    </row>
    <row r="1785" spans="1:33" ht="15.75" thickBot="1">
      <c r="A1785" s="28"/>
      <c r="B1785" s="17"/>
      <c r="C1785" s="6"/>
      <c r="D1785" s="105"/>
      <c r="E1785" s="95"/>
      <c r="F1785" s="150"/>
      <c r="G1785" s="151"/>
      <c r="H1785" s="150"/>
      <c r="I1785" s="151"/>
      <c r="J1785" s="150"/>
      <c r="K1785" s="151"/>
      <c r="L1785" s="150"/>
      <c r="M1785" s="151"/>
      <c r="N1785" s="99"/>
      <c r="O1785" s="150"/>
      <c r="P1785" s="151"/>
      <c r="Q1785" s="150"/>
      <c r="R1785" s="151"/>
      <c r="S1785" s="150"/>
      <c r="T1785" s="151"/>
      <c r="U1785" s="150"/>
      <c r="V1785" s="151"/>
      <c r="W1785" s="99"/>
      <c r="X1785" s="150"/>
      <c r="Y1785" s="151"/>
      <c r="Z1785" s="150"/>
      <c r="AA1785" s="151"/>
      <c r="AB1785" s="150"/>
      <c r="AC1785" s="151"/>
      <c r="AD1785" s="152"/>
      <c r="AE1785" s="5"/>
      <c r="AF1785" s="19"/>
      <c r="AG1785" s="30"/>
    </row>
    <row r="1786" spans="1:33" ht="15.75" thickBot="1">
      <c r="A1786" s="28"/>
      <c r="B1786" s="17"/>
      <c r="C1786" s="7"/>
      <c r="D1786" s="8"/>
      <c r="E1786" s="8"/>
      <c r="F1786" s="8"/>
      <c r="G1786" s="8"/>
      <c r="H1786" s="8"/>
      <c r="I1786" s="8"/>
      <c r="J1786" s="8"/>
      <c r="K1786" s="8"/>
      <c r="L1786" s="8"/>
      <c r="M1786" s="8"/>
      <c r="N1786" s="8"/>
      <c r="O1786" s="8"/>
      <c r="P1786" s="8"/>
      <c r="Q1786" s="8"/>
      <c r="R1786" s="8"/>
      <c r="S1786" s="8"/>
      <c r="T1786" s="8"/>
      <c r="U1786" s="8"/>
      <c r="V1786" s="8"/>
      <c r="W1786" s="8"/>
      <c r="X1786" s="8"/>
      <c r="Y1786" s="8"/>
      <c r="Z1786" s="8"/>
      <c r="AA1786" s="8"/>
      <c r="AB1786" s="8"/>
      <c r="AC1786" s="8"/>
      <c r="AD1786" s="8"/>
      <c r="AE1786" s="12"/>
      <c r="AF1786" s="19"/>
      <c r="AG1786" s="30"/>
    </row>
    <row r="1787" spans="1:33">
      <c r="A1787" s="28"/>
      <c r="B1787" s="17"/>
      <c r="C1787" s="18"/>
      <c r="D1787" s="18"/>
      <c r="E1787" s="18"/>
      <c r="F1787" s="18"/>
      <c r="G1787" s="18"/>
      <c r="H1787" s="18"/>
      <c r="I1787" s="18"/>
      <c r="J1787" s="18"/>
      <c r="K1787" s="18"/>
      <c r="L1787" s="18"/>
      <c r="M1787" s="18"/>
      <c r="N1787" s="18"/>
      <c r="O1787" s="18"/>
      <c r="P1787" s="18"/>
      <c r="Q1787" s="18"/>
      <c r="R1787" s="18"/>
      <c r="S1787" s="18"/>
      <c r="T1787" s="18"/>
      <c r="U1787" s="18"/>
      <c r="V1787" s="18"/>
      <c r="W1787" s="18"/>
      <c r="X1787" s="18"/>
      <c r="Y1787" s="18"/>
      <c r="Z1787" s="18"/>
      <c r="AA1787" s="18"/>
      <c r="AB1787" s="18"/>
      <c r="AC1787" s="18"/>
      <c r="AD1787" s="18"/>
      <c r="AE1787" s="18"/>
      <c r="AF1787" s="19"/>
      <c r="AG1787" s="30"/>
    </row>
    <row r="1788" spans="1:33">
      <c r="A1788" s="28"/>
      <c r="B1788" s="17"/>
      <c r="C1788" s="18"/>
      <c r="D1788" s="18"/>
      <c r="E1788" s="18"/>
      <c r="F1788" s="18"/>
      <c r="G1788" s="18"/>
      <c r="H1788" s="18"/>
      <c r="I1788" s="18"/>
      <c r="J1788" s="18"/>
      <c r="K1788" s="18"/>
      <c r="L1788" s="18"/>
      <c r="M1788" s="18"/>
      <c r="N1788" s="18"/>
      <c r="O1788" s="18"/>
      <c r="P1788" s="18"/>
      <c r="Q1788" s="18"/>
      <c r="R1788" s="18"/>
      <c r="S1788" s="18"/>
      <c r="T1788" s="18"/>
      <c r="U1788" s="18"/>
      <c r="V1788" s="18"/>
      <c r="W1788" s="18"/>
      <c r="X1788" s="18"/>
      <c r="Y1788" s="18"/>
      <c r="Z1788" s="18"/>
      <c r="AA1788" s="18"/>
      <c r="AB1788" s="18"/>
      <c r="AC1788" s="18"/>
      <c r="AD1788" s="18"/>
      <c r="AE1788" s="18"/>
      <c r="AF1788" s="19"/>
      <c r="AG1788" s="30"/>
    </row>
    <row r="1789" spans="1:33">
      <c r="A1789" s="28"/>
      <c r="B1789" s="17"/>
      <c r="C1789" s="18"/>
      <c r="D1789" s="18"/>
      <c r="E1789" s="18"/>
      <c r="F1789" s="18"/>
      <c r="G1789" s="18"/>
      <c r="H1789" s="18"/>
      <c r="I1789" s="18"/>
      <c r="J1789" s="18"/>
      <c r="K1789" s="18"/>
      <c r="L1789" s="18"/>
      <c r="M1789" s="18"/>
      <c r="N1789" s="18"/>
      <c r="O1789" s="18"/>
      <c r="P1789" s="18"/>
      <c r="Q1789" s="18"/>
      <c r="R1789" s="79" t="s">
        <v>30</v>
      </c>
      <c r="S1789" s="79"/>
      <c r="T1789" s="79"/>
      <c r="U1789" s="79"/>
      <c r="V1789" s="79"/>
      <c r="W1789" s="18"/>
      <c r="X1789" s="18"/>
      <c r="Y1789" s="18"/>
      <c r="Z1789" s="18"/>
      <c r="AA1789" s="79" t="s">
        <v>31</v>
      </c>
      <c r="AB1789" s="79"/>
      <c r="AC1789" s="79"/>
      <c r="AD1789" s="79"/>
      <c r="AE1789" s="18"/>
      <c r="AF1789" s="19"/>
      <c r="AG1789" s="30"/>
    </row>
    <row r="1790" spans="1:33">
      <c r="A1790" s="28"/>
      <c r="B1790" s="17"/>
      <c r="C1790" s="18"/>
      <c r="D1790" s="82" t="s">
        <v>26</v>
      </c>
      <c r="E1790" s="82"/>
      <c r="F1790" s="82"/>
      <c r="G1790" s="82"/>
      <c r="H1790" s="18"/>
      <c r="I1790" s="82" t="s">
        <v>26</v>
      </c>
      <c r="J1790" s="82"/>
      <c r="K1790" s="82"/>
      <c r="L1790" s="82"/>
      <c r="M1790" s="82"/>
      <c r="N1790" s="18"/>
      <c r="O1790" s="18"/>
      <c r="P1790" s="18"/>
      <c r="Q1790" s="18"/>
      <c r="R1790" s="82" t="s">
        <v>27</v>
      </c>
      <c r="S1790" s="82"/>
      <c r="T1790" s="82"/>
      <c r="U1790" s="82"/>
      <c r="V1790" s="82"/>
      <c r="W1790" s="18"/>
      <c r="X1790" s="18"/>
      <c r="Y1790" s="18"/>
      <c r="Z1790" s="83" t="s">
        <v>27</v>
      </c>
      <c r="AA1790" s="83"/>
      <c r="AB1790" s="83"/>
      <c r="AC1790" s="83"/>
      <c r="AD1790" s="18"/>
      <c r="AE1790" s="18"/>
      <c r="AF1790" s="19"/>
      <c r="AG1790" s="30"/>
    </row>
    <row r="1791" spans="1:33">
      <c r="A1791" s="28"/>
      <c r="B1791" s="17"/>
      <c r="C1791" s="18"/>
      <c r="D1791" s="18"/>
      <c r="E1791" s="18"/>
      <c r="F1791" s="18"/>
      <c r="G1791" s="18"/>
      <c r="H1791" s="18"/>
      <c r="I1791" s="18"/>
      <c r="J1791" s="18"/>
      <c r="K1791" s="18"/>
      <c r="L1791" s="18"/>
      <c r="M1791" s="18"/>
      <c r="N1791" s="18"/>
      <c r="O1791" s="18"/>
      <c r="P1791" s="18"/>
      <c r="Q1791" s="18"/>
      <c r="R1791" s="18"/>
      <c r="S1791" s="18"/>
      <c r="T1791" s="18"/>
      <c r="U1791" s="18"/>
      <c r="V1791" s="18"/>
      <c r="W1791" s="18"/>
      <c r="X1791" s="18"/>
      <c r="Y1791" s="18"/>
      <c r="Z1791" s="18"/>
      <c r="AA1791" s="18"/>
      <c r="AB1791" s="18"/>
      <c r="AC1791" s="18"/>
      <c r="AD1791" s="18"/>
      <c r="AE1791" s="18"/>
      <c r="AF1791" s="19"/>
      <c r="AG1791" s="30"/>
    </row>
    <row r="1792" spans="1:33">
      <c r="A1792" s="28"/>
      <c r="B1792" s="17"/>
      <c r="C1792" s="18"/>
      <c r="D1792" s="22" t="s">
        <v>29</v>
      </c>
      <c r="E1792" s="22"/>
      <c r="F1792" s="22"/>
      <c r="G1792" s="22"/>
      <c r="H1792" s="22"/>
      <c r="I1792" s="80" t="s">
        <v>24</v>
      </c>
      <c r="J1792" s="80"/>
      <c r="K1792" s="80"/>
      <c r="L1792" s="80"/>
      <c r="M1792" s="80"/>
      <c r="N1792" s="80"/>
      <c r="O1792" s="80"/>
      <c r="P1792" s="22"/>
      <c r="Q1792" s="22"/>
      <c r="R1792" s="79" t="s">
        <v>23</v>
      </c>
      <c r="S1792" s="79"/>
      <c r="T1792" s="79"/>
      <c r="U1792" s="79"/>
      <c r="V1792" s="79"/>
      <c r="W1792" s="79"/>
      <c r="X1792" s="22"/>
      <c r="Y1792" s="79" t="s">
        <v>25</v>
      </c>
      <c r="Z1792" s="79"/>
      <c r="AA1792" s="79"/>
      <c r="AB1792" s="79"/>
      <c r="AC1792" s="79"/>
      <c r="AD1792" s="79"/>
      <c r="AE1792" s="18"/>
      <c r="AF1792" s="19"/>
      <c r="AG1792" s="30"/>
    </row>
    <row r="1793" spans="1:33" ht="15.75" thickBot="1">
      <c r="A1793" s="28"/>
      <c r="B1793" s="23"/>
      <c r="C1793" s="24"/>
      <c r="D1793" s="24"/>
      <c r="E1793" s="24"/>
      <c r="F1793" s="24"/>
      <c r="G1793" s="24"/>
      <c r="H1793" s="24"/>
      <c r="I1793" s="24"/>
      <c r="J1793" s="24"/>
      <c r="K1793" s="24"/>
      <c r="L1793" s="24"/>
      <c r="M1793" s="24"/>
      <c r="N1793" s="24"/>
      <c r="O1793" s="24"/>
      <c r="P1793" s="24"/>
      <c r="Q1793" s="24"/>
      <c r="R1793" s="24"/>
      <c r="S1793" s="24"/>
      <c r="T1793" s="24"/>
      <c r="U1793" s="24"/>
      <c r="V1793" s="24"/>
      <c r="W1793" s="24"/>
      <c r="X1793" s="24"/>
      <c r="Y1793" s="24"/>
      <c r="Z1793" s="24"/>
      <c r="AA1793" s="24"/>
      <c r="AB1793" s="24"/>
      <c r="AC1793" s="24"/>
      <c r="AD1793" s="24"/>
      <c r="AE1793" s="24"/>
      <c r="AF1793" s="25"/>
      <c r="AG1793" s="30"/>
    </row>
    <row r="1794" spans="1:33" ht="15.75" thickBot="1">
      <c r="A1794" s="84"/>
      <c r="B1794" s="85"/>
      <c r="C1794" s="85"/>
      <c r="D1794" s="85"/>
      <c r="E1794" s="85"/>
      <c r="F1794" s="85"/>
      <c r="G1794" s="85"/>
      <c r="H1794" s="85"/>
      <c r="I1794" s="85"/>
      <c r="J1794" s="85"/>
      <c r="K1794" s="85"/>
      <c r="L1794" s="85"/>
      <c r="M1794" s="85"/>
      <c r="N1794" s="85"/>
      <c r="O1794" s="85"/>
      <c r="P1794" s="85"/>
      <c r="Q1794" s="85"/>
      <c r="R1794" s="85"/>
      <c r="S1794" s="85"/>
      <c r="T1794" s="85"/>
      <c r="U1794" s="85"/>
      <c r="V1794" s="85"/>
      <c r="W1794" s="85"/>
      <c r="X1794" s="85"/>
      <c r="Y1794" s="85"/>
      <c r="Z1794" s="85"/>
      <c r="AA1794" s="85"/>
      <c r="AB1794" s="85"/>
      <c r="AC1794" s="85"/>
      <c r="AD1794" s="85"/>
      <c r="AE1794" s="85"/>
      <c r="AF1794" s="85"/>
      <c r="AG1794" s="86"/>
    </row>
    <row r="1799" spans="1:33" ht="15.75" thickBot="1"/>
    <row r="1800" spans="1:33" ht="15.75" thickBot="1">
      <c r="A1800" s="27"/>
      <c r="B1800" s="26"/>
      <c r="C1800" s="26"/>
      <c r="D1800" s="26"/>
      <c r="E1800" s="26"/>
      <c r="F1800" s="26"/>
      <c r="G1800" s="26"/>
      <c r="H1800" s="26"/>
      <c r="I1800" s="26"/>
      <c r="J1800" s="26"/>
      <c r="K1800" s="26"/>
      <c r="L1800" s="26"/>
      <c r="M1800" s="26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26"/>
      <c r="AB1800" s="26"/>
      <c r="AC1800" s="26"/>
      <c r="AD1800" s="26"/>
      <c r="AE1800" s="26"/>
      <c r="AF1800" s="26"/>
      <c r="AG1800" s="29"/>
    </row>
    <row r="1801" spans="1:33" ht="24">
      <c r="A1801" s="28"/>
      <c r="B1801" s="14"/>
      <c r="C1801" s="15"/>
      <c r="D1801" s="87" t="s">
        <v>0</v>
      </c>
      <c r="E1801" s="87"/>
      <c r="F1801" s="87"/>
      <c r="G1801" s="87"/>
      <c r="H1801" s="87"/>
      <c r="I1801" s="87"/>
      <c r="J1801" s="87"/>
      <c r="K1801" s="87"/>
      <c r="L1801" s="87"/>
      <c r="M1801" s="87"/>
      <c r="N1801" s="87"/>
      <c r="O1801" s="87"/>
      <c r="P1801" s="87"/>
      <c r="Q1801" s="87"/>
      <c r="R1801" s="87"/>
      <c r="S1801" s="87"/>
      <c r="T1801" s="87"/>
      <c r="U1801" s="87"/>
      <c r="V1801" s="87"/>
      <c r="W1801" s="87"/>
      <c r="X1801" s="87"/>
      <c r="Y1801" s="87"/>
      <c r="Z1801" s="87"/>
      <c r="AA1801" s="87"/>
      <c r="AB1801" s="87"/>
      <c r="AC1801" s="87"/>
      <c r="AD1801" s="87"/>
      <c r="AE1801" s="15"/>
      <c r="AF1801" s="16"/>
      <c r="AG1801" s="30"/>
    </row>
    <row r="1802" spans="1:33" ht="22.5">
      <c r="A1802" s="28"/>
      <c r="B1802" s="17"/>
      <c r="C1802" s="18"/>
      <c r="D1802" s="88" t="s">
        <v>28</v>
      </c>
      <c r="E1802" s="88"/>
      <c r="F1802" s="88"/>
      <c r="G1802" s="88"/>
      <c r="H1802" s="88"/>
      <c r="I1802" s="88"/>
      <c r="J1802" s="88"/>
      <c r="K1802" s="88"/>
      <c r="L1802" s="88"/>
      <c r="M1802" s="88"/>
      <c r="N1802" s="88"/>
      <c r="O1802" s="88"/>
      <c r="P1802" s="88"/>
      <c r="Q1802" s="88"/>
      <c r="R1802" s="88"/>
      <c r="S1802" s="88"/>
      <c r="T1802" s="88"/>
      <c r="U1802" s="88"/>
      <c r="V1802" s="88"/>
      <c r="W1802" s="88"/>
      <c r="X1802" s="88"/>
      <c r="Y1802" s="88"/>
      <c r="Z1802" s="88"/>
      <c r="AA1802" s="88"/>
      <c r="AB1802" s="88"/>
      <c r="AC1802" s="88"/>
      <c r="AD1802" s="88"/>
      <c r="AE1802" s="18"/>
      <c r="AF1802" s="19"/>
      <c r="AG1802" s="30"/>
    </row>
    <row r="1803" spans="1:33" ht="15.75">
      <c r="A1803" s="28"/>
      <c r="B1803" s="17"/>
      <c r="C1803" s="18"/>
      <c r="D1803" s="89" t="s">
        <v>186</v>
      </c>
      <c r="E1803" s="89"/>
      <c r="F1803" s="89"/>
      <c r="G1803" s="89"/>
      <c r="H1803" s="89"/>
      <c r="I1803" s="89"/>
      <c r="J1803" s="89"/>
      <c r="K1803" s="89"/>
      <c r="L1803" s="89"/>
      <c r="M1803" s="89"/>
      <c r="N1803" s="89"/>
      <c r="O1803" s="89"/>
      <c r="P1803" s="89"/>
      <c r="Q1803" s="89"/>
      <c r="R1803" s="89"/>
      <c r="S1803" s="89"/>
      <c r="T1803" s="89"/>
      <c r="U1803" s="89"/>
      <c r="V1803" s="89"/>
      <c r="W1803" s="89"/>
      <c r="X1803" s="89"/>
      <c r="Y1803" s="89"/>
      <c r="Z1803" s="89"/>
      <c r="AA1803" s="89"/>
      <c r="AB1803" s="89"/>
      <c r="AC1803" s="89"/>
      <c r="AD1803" s="89"/>
      <c r="AE1803" s="18"/>
      <c r="AF1803" s="19"/>
      <c r="AG1803" s="30"/>
    </row>
    <row r="1804" spans="1:33">
      <c r="A1804" s="28"/>
      <c r="B1804" s="17"/>
      <c r="C1804" s="18"/>
      <c r="D1804" s="76"/>
      <c r="E1804" s="76"/>
      <c r="F1804" s="76"/>
      <c r="G1804" s="76"/>
      <c r="H1804" s="76"/>
      <c r="I1804" s="76"/>
      <c r="J1804" s="76"/>
      <c r="K1804" s="76"/>
      <c r="L1804" s="76"/>
      <c r="M1804" s="76"/>
      <c r="N1804" s="76"/>
      <c r="O1804" s="76"/>
      <c r="P1804" s="76"/>
      <c r="Q1804" s="76"/>
      <c r="R1804" s="76"/>
      <c r="S1804" s="76"/>
      <c r="T1804" s="76"/>
      <c r="U1804" s="76"/>
      <c r="V1804" s="76"/>
      <c r="W1804" s="76"/>
      <c r="X1804" s="76"/>
      <c r="Y1804" s="76"/>
      <c r="Z1804" s="76"/>
      <c r="AA1804" s="76"/>
      <c r="AB1804" s="76"/>
      <c r="AC1804" s="76"/>
      <c r="AD1804" s="76"/>
      <c r="AE1804" s="18"/>
      <c r="AF1804" s="19"/>
      <c r="AG1804" s="30"/>
    </row>
    <row r="1805" spans="1:33" ht="15.75">
      <c r="A1805" s="28"/>
      <c r="B1805" s="17"/>
      <c r="C1805" s="18"/>
      <c r="D1805" s="89" t="s">
        <v>209</v>
      </c>
      <c r="E1805" s="89"/>
      <c r="F1805" s="89"/>
      <c r="G1805" s="89"/>
      <c r="H1805" s="89"/>
      <c r="I1805" s="89"/>
      <c r="J1805" s="89"/>
      <c r="K1805" s="89"/>
      <c r="L1805" s="89"/>
      <c r="M1805" s="89"/>
      <c r="N1805" s="89"/>
      <c r="O1805" s="89"/>
      <c r="P1805" s="89"/>
      <c r="Q1805" s="89"/>
      <c r="R1805" s="89"/>
      <c r="S1805" s="89"/>
      <c r="T1805" s="89"/>
      <c r="U1805" s="89"/>
      <c r="V1805" s="89"/>
      <c r="W1805" s="89"/>
      <c r="X1805" s="89"/>
      <c r="Y1805" s="89"/>
      <c r="Z1805" s="89"/>
      <c r="AA1805" s="89"/>
      <c r="AB1805" s="89"/>
      <c r="AC1805" s="89"/>
      <c r="AD1805" s="89"/>
      <c r="AE1805" s="18"/>
      <c r="AF1805" s="19"/>
      <c r="AG1805" s="30"/>
    </row>
    <row r="1806" spans="1:33">
      <c r="A1806" s="28"/>
      <c r="B1806" s="17"/>
      <c r="C1806" s="18"/>
      <c r="D1806" s="76"/>
      <c r="E1806" s="76"/>
      <c r="F1806" s="76"/>
      <c r="G1806" s="76"/>
      <c r="H1806" s="76"/>
      <c r="I1806" s="76"/>
      <c r="J1806" s="76"/>
      <c r="K1806" s="76"/>
      <c r="L1806" s="76"/>
      <c r="M1806" s="76"/>
      <c r="N1806" s="76"/>
      <c r="O1806" s="76"/>
      <c r="P1806" s="76"/>
      <c r="Q1806" s="76"/>
      <c r="R1806" s="76"/>
      <c r="S1806" s="76"/>
      <c r="T1806" s="76"/>
      <c r="U1806" s="76"/>
      <c r="V1806" s="76"/>
      <c r="W1806" s="76"/>
      <c r="X1806" s="76"/>
      <c r="Y1806" s="76"/>
      <c r="Z1806" s="76"/>
      <c r="AA1806" s="76"/>
      <c r="AB1806" s="76"/>
      <c r="AC1806" s="76"/>
      <c r="AD1806" s="76"/>
      <c r="AE1806" s="18"/>
      <c r="AF1806" s="19"/>
      <c r="AG1806" s="30"/>
    </row>
    <row r="1807" spans="1:33" ht="15.75">
      <c r="A1807" s="28"/>
      <c r="B1807" s="17"/>
      <c r="C1807" s="18"/>
      <c r="D1807" s="89" t="s">
        <v>210</v>
      </c>
      <c r="E1807" s="89"/>
      <c r="F1807" s="89"/>
      <c r="G1807" s="89"/>
      <c r="H1807" s="89"/>
      <c r="I1807" s="89"/>
      <c r="J1807" s="89"/>
      <c r="K1807" s="89"/>
      <c r="L1807" s="89"/>
      <c r="M1807" s="89"/>
      <c r="N1807" s="89"/>
      <c r="O1807" s="89"/>
      <c r="P1807" s="89"/>
      <c r="Q1807" s="89"/>
      <c r="R1807" s="89"/>
      <c r="S1807" s="89"/>
      <c r="T1807" s="89"/>
      <c r="U1807" s="89"/>
      <c r="V1807" s="89"/>
      <c r="W1807" s="89"/>
      <c r="X1807" s="89"/>
      <c r="Y1807" s="89"/>
      <c r="Z1807" s="89"/>
      <c r="AA1807" s="89"/>
      <c r="AB1807" s="89"/>
      <c r="AC1807" s="89"/>
      <c r="AD1807" s="89"/>
      <c r="AE1807" s="18"/>
      <c r="AF1807" s="19"/>
      <c r="AG1807" s="30"/>
    </row>
    <row r="1808" spans="1:33" ht="16.5" thickBot="1">
      <c r="A1808" s="28"/>
      <c r="B1808" s="17"/>
      <c r="C1808" s="18"/>
      <c r="D1808" s="77"/>
      <c r="E1808" s="77"/>
      <c r="F1808" s="77"/>
      <c r="G1808" s="77"/>
      <c r="H1808" s="77"/>
      <c r="I1808" s="77"/>
      <c r="J1808" s="77"/>
      <c r="K1808" s="77"/>
      <c r="L1808" s="77"/>
      <c r="M1808" s="77"/>
      <c r="N1808" s="77"/>
      <c r="O1808" s="77"/>
      <c r="P1808" s="77"/>
      <c r="Q1808" s="77"/>
      <c r="R1808" s="77"/>
      <c r="S1808" s="77"/>
      <c r="T1808" s="77"/>
      <c r="U1808" s="77"/>
      <c r="V1808" s="77"/>
      <c r="W1808" s="77"/>
      <c r="X1808" s="77"/>
      <c r="Y1808" s="77"/>
      <c r="Z1808" s="77"/>
      <c r="AA1808" s="77"/>
      <c r="AB1808" s="77"/>
      <c r="AC1808" s="77"/>
      <c r="AD1808" s="77"/>
      <c r="AE1808" s="18"/>
      <c r="AF1808" s="19"/>
      <c r="AG1808" s="30"/>
    </row>
    <row r="1809" spans="1:33" ht="15.75" thickBot="1">
      <c r="A1809" s="28"/>
      <c r="B1809" s="17"/>
      <c r="C1809" s="9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0"/>
      <c r="AE1809" s="11"/>
      <c r="AF1809" s="19"/>
      <c r="AG1809" s="30"/>
    </row>
    <row r="1810" spans="1:33">
      <c r="A1810" s="28"/>
      <c r="B1810" s="17"/>
      <c r="C1810" s="6"/>
      <c r="D1810" s="90" t="s">
        <v>1</v>
      </c>
      <c r="E1810" s="93"/>
      <c r="F1810" s="141" t="s">
        <v>22</v>
      </c>
      <c r="G1810" s="142"/>
      <c r="H1810" s="142"/>
      <c r="I1810" s="142"/>
      <c r="J1810" s="142"/>
      <c r="K1810" s="142"/>
      <c r="L1810" s="142"/>
      <c r="M1810" s="143"/>
      <c r="N1810" s="97"/>
      <c r="O1810" s="141" t="s">
        <v>2</v>
      </c>
      <c r="P1810" s="142"/>
      <c r="Q1810" s="142"/>
      <c r="R1810" s="142"/>
      <c r="S1810" s="142"/>
      <c r="T1810" s="142"/>
      <c r="U1810" s="142"/>
      <c r="V1810" s="143"/>
      <c r="W1810" s="97"/>
      <c r="X1810" s="141" t="s">
        <v>3</v>
      </c>
      <c r="Y1810" s="142"/>
      <c r="Z1810" s="142"/>
      <c r="AA1810" s="142"/>
      <c r="AB1810" s="142"/>
      <c r="AC1810" s="142"/>
      <c r="AD1810" s="144"/>
      <c r="AE1810" s="5"/>
      <c r="AF1810" s="19"/>
      <c r="AG1810" s="30"/>
    </row>
    <row r="1811" spans="1:33">
      <c r="A1811" s="28"/>
      <c r="B1811" s="17"/>
      <c r="C1811" s="6"/>
      <c r="D1811" s="91"/>
      <c r="E1811" s="94"/>
      <c r="F1811" s="145" t="s">
        <v>4</v>
      </c>
      <c r="G1811" s="146"/>
      <c r="H1811" s="145" t="s">
        <v>5</v>
      </c>
      <c r="I1811" s="146"/>
      <c r="J1811" s="145" t="s">
        <v>32</v>
      </c>
      <c r="K1811" s="146"/>
      <c r="L1811" s="145" t="s">
        <v>7</v>
      </c>
      <c r="M1811" s="146"/>
      <c r="N1811" s="98"/>
      <c r="O1811" s="145" t="s">
        <v>8</v>
      </c>
      <c r="P1811" s="146"/>
      <c r="Q1811" s="145" t="s">
        <v>9</v>
      </c>
      <c r="R1811" s="146"/>
      <c r="S1811" s="145" t="s">
        <v>10</v>
      </c>
      <c r="T1811" s="146"/>
      <c r="U1811" s="145" t="s">
        <v>7</v>
      </c>
      <c r="V1811" s="146"/>
      <c r="W1811" s="98"/>
      <c r="X1811" s="145" t="s">
        <v>11</v>
      </c>
      <c r="Y1811" s="146"/>
      <c r="Z1811" s="145" t="s">
        <v>6</v>
      </c>
      <c r="AA1811" s="146"/>
      <c r="AB1811" s="145" t="s">
        <v>12</v>
      </c>
      <c r="AC1811" s="146"/>
      <c r="AD1811" s="102" t="s">
        <v>21</v>
      </c>
      <c r="AE1811" s="5"/>
      <c r="AF1811" s="19"/>
      <c r="AG1811" s="30"/>
    </row>
    <row r="1812" spans="1:33">
      <c r="A1812" s="28"/>
      <c r="B1812" s="17"/>
      <c r="C1812" s="6"/>
      <c r="D1812" s="92"/>
      <c r="E1812" s="94"/>
      <c r="F1812" s="2">
        <v>0.1</v>
      </c>
      <c r="G1812" s="78" t="s">
        <v>13</v>
      </c>
      <c r="H1812" s="2">
        <v>0.1</v>
      </c>
      <c r="I1812" s="78" t="s">
        <v>13</v>
      </c>
      <c r="J1812" s="2">
        <v>0.3</v>
      </c>
      <c r="K1812" s="78" t="s">
        <v>13</v>
      </c>
      <c r="L1812" s="2">
        <v>0.5</v>
      </c>
      <c r="M1812" s="78" t="s">
        <v>13</v>
      </c>
      <c r="N1812" s="98"/>
      <c r="O1812" s="2">
        <v>0.1</v>
      </c>
      <c r="P1812" s="78" t="s">
        <v>13</v>
      </c>
      <c r="Q1812" s="2">
        <v>0.1</v>
      </c>
      <c r="R1812" s="78" t="s">
        <v>13</v>
      </c>
      <c r="S1812" s="2">
        <v>0.3</v>
      </c>
      <c r="T1812" s="78" t="s">
        <v>13</v>
      </c>
      <c r="U1812" s="2">
        <v>0.5</v>
      </c>
      <c r="V1812" s="78" t="s">
        <v>13</v>
      </c>
      <c r="W1812" s="98"/>
      <c r="X1812" s="2">
        <v>0.4</v>
      </c>
      <c r="Y1812" s="78" t="s">
        <v>13</v>
      </c>
      <c r="Z1812" s="2">
        <v>0.6</v>
      </c>
      <c r="AA1812" s="78" t="s">
        <v>13</v>
      </c>
      <c r="AB1812" s="2">
        <v>1</v>
      </c>
      <c r="AC1812" s="78" t="s">
        <v>13</v>
      </c>
      <c r="AD1812" s="103"/>
      <c r="AE1812" s="5"/>
      <c r="AF1812" s="19"/>
      <c r="AG1812" s="30"/>
    </row>
    <row r="1813" spans="1:33">
      <c r="A1813" s="28"/>
      <c r="B1813" s="17"/>
      <c r="C1813" s="6"/>
      <c r="D1813" s="35" t="s">
        <v>14</v>
      </c>
      <c r="E1813" s="94"/>
      <c r="F1813" s="78">
        <v>10</v>
      </c>
      <c r="G1813" s="78" t="s">
        <v>35</v>
      </c>
      <c r="H1813" s="78">
        <v>10</v>
      </c>
      <c r="I1813" s="78" t="s">
        <v>35</v>
      </c>
      <c r="J1813" s="78">
        <v>29.1</v>
      </c>
      <c r="K1813" s="78" t="s">
        <v>35</v>
      </c>
      <c r="L1813" s="122">
        <f>SUM(F1813:H1813:J1813)</f>
        <v>49.1</v>
      </c>
      <c r="M1813" s="78" t="s">
        <v>35</v>
      </c>
      <c r="N1813" s="98"/>
      <c r="O1813" s="78">
        <v>9.4</v>
      </c>
      <c r="P1813" s="78" t="s">
        <v>35</v>
      </c>
      <c r="Q1813" s="78">
        <v>9.8000000000000007</v>
      </c>
      <c r="R1813" s="78" t="s">
        <v>35</v>
      </c>
      <c r="S1813" s="123">
        <v>29.4</v>
      </c>
      <c r="T1813" s="78" t="str">
        <f>IF(S1813&gt;=27.3,"A1",IF(S1813&gt;=24.3,"A2", IF(S1813&gt;=21.3,"B1",IF(S1813&gt;=18.3,"B2", IF(S1813&gt;=15.3,"C1",IF(S1813&gt;=12.3,"C2",IF(S1813&gt;=9.9,"D",IF(S1813&gt;=6.3,"E1",IF(S1813&gt;=6.2,"E2")))))))))</f>
        <v>A1</v>
      </c>
      <c r="U1813" s="78">
        <f>O1813+Q1813+S1813</f>
        <v>48.6</v>
      </c>
      <c r="V1813" s="78" t="str">
        <f>IF(U1813&gt;=45.5,"A1",IF(U1813&gt;=40.5,"A2", IF(U1813&gt;=35.5,"B1",IF(U1813&gt;=30.5,"B2", IF(U1813&gt;=25.5,"C1",IF(U1813&gt;=20.5,"C2",IF(U1813&gt;=16.5,"D",IF(U1813&gt;=10.5,"E1",IF(U1813&gt;=10.4,"E2")))))))))</f>
        <v>A1</v>
      </c>
      <c r="W1813" s="98"/>
      <c r="X1813" s="78">
        <f t="shared" ref="X1813:X1821" si="464">SUM(F1813,H1813,O1813,Q1813)</f>
        <v>39.200000000000003</v>
      </c>
      <c r="Y1813" s="78" t="str">
        <f>IF(X1813&gt;=36.4,"A1",IF(X1813&gt;=32.4,"A2", IF(X1813&gt;=28.4,"B1",IF(X1813&gt;=24.4,"B2", IF(X1813&gt;=20.4,"C1",IF(X1813&gt;=16.4,"C2",IF(X1813&gt;=13.2,"D",IF(X1813&gt;=8.4,"E1",IF(X1813&gt;=8.3,"E2")))))))))</f>
        <v>A1</v>
      </c>
      <c r="Z1813" s="78">
        <f>J1813+S1813</f>
        <v>58.5</v>
      </c>
      <c r="AA1813" s="78" t="str">
        <f>IF(Z1813&gt;=54.5,"A1",IF(Z1813&gt;=48.5,"A2", IF(Z1813&gt;=42.5,"B1",IF(Z1813&gt;=36.5,"B2", IF(Z1813&gt;=30.5,"C1",IF(Z1813&gt;=24.5,"C2",IF(Z1813&gt;=19.8,"D",IF(Z1813&gt;=12.6,"E1",IF(Z1813&gt;=12.5,"E2")))))))))</f>
        <v>A1</v>
      </c>
      <c r="AB1813" s="57">
        <f>L1813+U1813</f>
        <v>97.7</v>
      </c>
      <c r="AC1813" s="78" t="str">
        <f>IF(AB1813&gt;=91,"A1",IF(AB1813&gt;=81,"A2", IF(AB1813&gt;=71,"B1",IF(AB1813&gt;=61,"B2", IF(AB1813&gt;=51,"C1",IF(AB1813&gt;=41,"C2",IF(AB1813&gt;=33,"D",IF(AB1813&gt;=21,"E1",IF(AB1813&gt;=20,"E2")))))))))</f>
        <v>A1</v>
      </c>
      <c r="AD1813" s="124">
        <v>10</v>
      </c>
      <c r="AE1813" s="5"/>
      <c r="AF1813" s="19"/>
      <c r="AG1813" s="30"/>
    </row>
    <row r="1814" spans="1:33">
      <c r="A1814" s="28"/>
      <c r="B1814" s="17"/>
      <c r="C1814" s="6"/>
      <c r="D1814" s="35" t="s">
        <v>15</v>
      </c>
      <c r="E1814" s="94"/>
      <c r="F1814" s="78">
        <v>7</v>
      </c>
      <c r="G1814" s="78" t="s">
        <v>38</v>
      </c>
      <c r="H1814" s="78">
        <v>6.4</v>
      </c>
      <c r="I1814" s="78" t="s">
        <v>38</v>
      </c>
      <c r="J1814" s="78">
        <v>21.3</v>
      </c>
      <c r="K1814" s="78" t="s">
        <v>37</v>
      </c>
      <c r="L1814" s="122">
        <f>SUM(F1814:H1814:J1814)</f>
        <v>34.700000000000003</v>
      </c>
      <c r="M1814" s="78" t="s">
        <v>38</v>
      </c>
      <c r="N1814" s="98"/>
      <c r="O1814" s="78">
        <v>9.6999999999999993</v>
      </c>
      <c r="P1814" s="78" t="s">
        <v>35</v>
      </c>
      <c r="Q1814" s="78">
        <v>9</v>
      </c>
      <c r="R1814" s="78" t="s">
        <v>36</v>
      </c>
      <c r="S1814" s="123">
        <v>25.2</v>
      </c>
      <c r="T1814" s="78" t="str">
        <f t="shared" ref="T1814:T1820" si="465">IF(S1814&gt;=27.3,"A1",IF(S1814&gt;=24.3,"A2", IF(S1814&gt;=21.3,"B1",IF(S1814&gt;=18.3,"B2", IF(S1814&gt;=15.3,"C1",IF(S1814&gt;=12.3,"C2",IF(S1814&gt;=9.9,"D",IF(S1814&gt;=6.3,"E1",IF(S1814&gt;=6.2,"E2")))))))))</f>
        <v>A2</v>
      </c>
      <c r="U1814" s="78">
        <f t="shared" ref="U1814:U1820" si="466">O1814+Q1814+S1814</f>
        <v>43.9</v>
      </c>
      <c r="V1814" s="78" t="str">
        <f t="shared" ref="V1814:V1820" si="467">IF(U1814&gt;=45.5,"A1",IF(U1814&gt;=40.5,"A2", IF(U1814&gt;=35.5,"B1",IF(U1814&gt;=30.5,"B2", IF(U1814&gt;=25.5,"C1",IF(U1814&gt;=20.5,"C2",IF(U1814&gt;=16.5,"D",IF(U1814&gt;=10.5,"E1",IF(U1814&gt;=10.4,"E2")))))))))</f>
        <v>A2</v>
      </c>
      <c r="W1814" s="98"/>
      <c r="X1814" s="78">
        <f t="shared" si="464"/>
        <v>32.1</v>
      </c>
      <c r="Y1814" s="78" t="str">
        <f t="shared" ref="Y1814:Y1820" si="468">IF(X1814&gt;=36.4,"A1",IF(X1814&gt;=32.4,"A2", IF(X1814&gt;=28.4,"B1",IF(X1814&gt;=24.4,"B2", IF(X1814&gt;=20.4,"C1",IF(X1814&gt;=16.4,"C2",IF(X1814&gt;=13.2,"D",IF(X1814&gt;=8.4,"E1",IF(X1814&gt;=8.3,"E2")))))))))</f>
        <v>B1</v>
      </c>
      <c r="Z1814" s="78">
        <f t="shared" ref="Z1814:Z1820" si="469">J1814+S1814</f>
        <v>46.5</v>
      </c>
      <c r="AA1814" s="78" t="str">
        <f t="shared" ref="AA1814:AA1820" si="470">IF(Z1814&gt;=54.5,"A1",IF(Z1814&gt;=48.5,"A2", IF(Z1814&gt;=42.5,"B1",IF(Z1814&gt;=36.5,"B2", IF(Z1814&gt;=30.5,"C1",IF(Z1814&gt;=24.5,"C2",IF(Z1814&gt;=19.8,"D",IF(Z1814&gt;=12.6,"E1",IF(Z1814&gt;=12.5,"E2")))))))))</f>
        <v>B1</v>
      </c>
      <c r="AB1814" s="57">
        <f t="shared" ref="AB1814:AB1820" si="471">L1814+U1814</f>
        <v>78.599999999999994</v>
      </c>
      <c r="AC1814" s="78" t="str">
        <f t="shared" ref="AC1814:AC1820" si="472">IF(AB1814&gt;=91,"A1",IF(AB1814&gt;=81,"A2", IF(AB1814&gt;=71,"B1",IF(AB1814&gt;=61,"B2", IF(AB1814&gt;=51,"C1",IF(AB1814&gt;=41,"C2",IF(AB1814&gt;=33,"D",IF(AB1814&gt;=21,"E1",IF(AB1814&gt;=20,"E2")))))))))</f>
        <v>B1</v>
      </c>
      <c r="AD1814" s="124">
        <v>8</v>
      </c>
      <c r="AE1814" s="5"/>
      <c r="AF1814" s="19"/>
      <c r="AG1814" s="30"/>
    </row>
    <row r="1815" spans="1:33">
      <c r="A1815" s="28"/>
      <c r="B1815" s="17"/>
      <c r="C1815" s="6"/>
      <c r="D1815" s="35" t="s">
        <v>16</v>
      </c>
      <c r="E1815" s="94"/>
      <c r="F1815" s="78">
        <v>9</v>
      </c>
      <c r="G1815" s="78" t="s">
        <v>36</v>
      </c>
      <c r="H1815" s="78">
        <v>10</v>
      </c>
      <c r="I1815" s="78" t="s">
        <v>35</v>
      </c>
      <c r="J1815" s="78">
        <v>30</v>
      </c>
      <c r="K1815" s="78" t="s">
        <v>35</v>
      </c>
      <c r="L1815" s="122">
        <f>SUM(F1815:H1815:J1815)</f>
        <v>49</v>
      </c>
      <c r="M1815" s="78" t="s">
        <v>35</v>
      </c>
      <c r="N1815" s="98"/>
      <c r="O1815" s="78">
        <v>10</v>
      </c>
      <c r="P1815" s="78" t="s">
        <v>35</v>
      </c>
      <c r="Q1815" s="78">
        <v>9.8000000000000007</v>
      </c>
      <c r="R1815" s="78" t="s">
        <v>35</v>
      </c>
      <c r="S1815" s="123">
        <v>29.7</v>
      </c>
      <c r="T1815" s="78" t="str">
        <f t="shared" si="465"/>
        <v>A1</v>
      </c>
      <c r="U1815" s="78">
        <f t="shared" si="466"/>
        <v>49.5</v>
      </c>
      <c r="V1815" s="78" t="str">
        <f t="shared" si="467"/>
        <v>A1</v>
      </c>
      <c r="W1815" s="98"/>
      <c r="X1815" s="78">
        <f t="shared" si="464"/>
        <v>38.799999999999997</v>
      </c>
      <c r="Y1815" s="78" t="str">
        <f t="shared" si="468"/>
        <v>A1</v>
      </c>
      <c r="Z1815" s="78">
        <f t="shared" si="469"/>
        <v>59.7</v>
      </c>
      <c r="AA1815" s="78" t="str">
        <f t="shared" si="470"/>
        <v>A1</v>
      </c>
      <c r="AB1815" s="57">
        <f t="shared" si="471"/>
        <v>98.5</v>
      </c>
      <c r="AC1815" s="78" t="str">
        <f t="shared" si="472"/>
        <v>A1</v>
      </c>
      <c r="AD1815" s="124">
        <v>10</v>
      </c>
      <c r="AE1815" s="5"/>
      <c r="AF1815" s="19"/>
      <c r="AG1815" s="30"/>
    </row>
    <row r="1816" spans="1:33">
      <c r="A1816" s="28"/>
      <c r="B1816" s="17"/>
      <c r="C1816" s="6"/>
      <c r="D1816" s="35" t="s">
        <v>45</v>
      </c>
      <c r="E1816" s="94"/>
      <c r="F1816" s="78">
        <v>10</v>
      </c>
      <c r="G1816" s="78" t="s">
        <v>35</v>
      </c>
      <c r="H1816" s="78">
        <v>9.1999999999999993</v>
      </c>
      <c r="I1816" s="78" t="s">
        <v>35</v>
      </c>
      <c r="J1816" s="78">
        <v>25.5</v>
      </c>
      <c r="K1816" s="78" t="s">
        <v>36</v>
      </c>
      <c r="L1816" s="122">
        <f>SUM(F1816:H1816:J1816)</f>
        <v>44.7</v>
      </c>
      <c r="M1816" s="78" t="s">
        <v>36</v>
      </c>
      <c r="N1816" s="98"/>
      <c r="O1816" s="78">
        <v>9.1999999999999993</v>
      </c>
      <c r="P1816" s="78" t="s">
        <v>35</v>
      </c>
      <c r="Q1816" s="78">
        <v>9.8000000000000007</v>
      </c>
      <c r="R1816" s="78" t="s">
        <v>35</v>
      </c>
      <c r="S1816" s="123">
        <v>28.8</v>
      </c>
      <c r="T1816" s="78" t="str">
        <f t="shared" si="465"/>
        <v>A1</v>
      </c>
      <c r="U1816" s="78">
        <f t="shared" si="466"/>
        <v>47.8</v>
      </c>
      <c r="V1816" s="78" t="str">
        <f t="shared" si="467"/>
        <v>A1</v>
      </c>
      <c r="W1816" s="98"/>
      <c r="X1816" s="78">
        <f t="shared" si="464"/>
        <v>38.200000000000003</v>
      </c>
      <c r="Y1816" s="78" t="str">
        <f t="shared" si="468"/>
        <v>A1</v>
      </c>
      <c r="Z1816" s="78">
        <f t="shared" si="469"/>
        <v>54.3</v>
      </c>
      <c r="AA1816" s="78" t="str">
        <f t="shared" si="470"/>
        <v>A2</v>
      </c>
      <c r="AB1816" s="57">
        <f t="shared" si="471"/>
        <v>92.5</v>
      </c>
      <c r="AC1816" s="78" t="str">
        <f t="shared" si="472"/>
        <v>A1</v>
      </c>
      <c r="AD1816" s="124">
        <v>10</v>
      </c>
      <c r="AE1816" s="5"/>
      <c r="AF1816" s="19"/>
      <c r="AG1816" s="30"/>
    </row>
    <row r="1817" spans="1:33">
      <c r="A1817" s="28"/>
      <c r="B1817" s="17"/>
      <c r="C1817" s="6"/>
      <c r="D1817" s="35" t="s">
        <v>33</v>
      </c>
      <c r="E1817" s="94"/>
      <c r="F1817" s="78"/>
      <c r="G1817" s="78"/>
      <c r="H1817" s="78"/>
      <c r="I1817" s="78"/>
      <c r="J1817" s="78">
        <v>25.8</v>
      </c>
      <c r="K1817" s="78" t="s">
        <v>36</v>
      </c>
      <c r="L1817" s="122">
        <f>SUM(F1817:H1817:J1817)</f>
        <v>25.8</v>
      </c>
      <c r="M1817" s="78"/>
      <c r="N1817" s="98"/>
      <c r="O1817" s="78"/>
      <c r="P1817" s="78"/>
      <c r="Q1817" s="78"/>
      <c r="R1817" s="78"/>
      <c r="S1817" s="123">
        <v>28.8</v>
      </c>
      <c r="T1817" s="78" t="str">
        <f t="shared" si="465"/>
        <v>A1</v>
      </c>
      <c r="U1817" s="78">
        <f t="shared" si="466"/>
        <v>28.8</v>
      </c>
      <c r="V1817" s="78" t="str">
        <f t="shared" si="467"/>
        <v>C1</v>
      </c>
      <c r="W1817" s="98"/>
      <c r="X1817" s="78">
        <f t="shared" si="464"/>
        <v>0</v>
      </c>
      <c r="Y1817" s="78" t="b">
        <f t="shared" si="468"/>
        <v>0</v>
      </c>
      <c r="Z1817" s="78">
        <f t="shared" si="469"/>
        <v>54.6</v>
      </c>
      <c r="AA1817" s="78" t="str">
        <f t="shared" si="470"/>
        <v>A1</v>
      </c>
      <c r="AB1817" s="57">
        <f t="shared" si="471"/>
        <v>54.6</v>
      </c>
      <c r="AC1817" s="78" t="str">
        <f t="shared" si="472"/>
        <v>C1</v>
      </c>
      <c r="AD1817" s="124"/>
      <c r="AE1817" s="5"/>
      <c r="AF1817" s="19"/>
      <c r="AG1817" s="30"/>
    </row>
    <row r="1818" spans="1:33">
      <c r="A1818" s="28"/>
      <c r="B1818" s="17"/>
      <c r="C1818" s="6"/>
      <c r="D1818" s="35" t="s">
        <v>18</v>
      </c>
      <c r="E1818" s="94"/>
      <c r="F1818" s="78">
        <v>9.1999999999999993</v>
      </c>
      <c r="G1818" s="78" t="s">
        <v>35</v>
      </c>
      <c r="H1818" s="78">
        <v>9</v>
      </c>
      <c r="I1818" s="78" t="s">
        <v>36</v>
      </c>
      <c r="J1818" s="78">
        <v>28.2</v>
      </c>
      <c r="K1818" s="78" t="s">
        <v>35</v>
      </c>
      <c r="L1818" s="122">
        <f>SUM(F1818:H1818:J1818)</f>
        <v>46.4</v>
      </c>
      <c r="M1818" s="78" t="s">
        <v>35</v>
      </c>
      <c r="N1818" s="98"/>
      <c r="O1818" s="78">
        <v>9.8000000000000007</v>
      </c>
      <c r="P1818" s="78" t="s">
        <v>35</v>
      </c>
      <c r="Q1818" s="123">
        <v>9.8000000000000007</v>
      </c>
      <c r="R1818" s="123" t="s">
        <v>35</v>
      </c>
      <c r="S1818" s="123">
        <v>28.2</v>
      </c>
      <c r="T1818" s="78" t="str">
        <f t="shared" si="465"/>
        <v>A1</v>
      </c>
      <c r="U1818" s="78">
        <f t="shared" si="466"/>
        <v>47.8</v>
      </c>
      <c r="V1818" s="78" t="str">
        <f t="shared" si="467"/>
        <v>A1</v>
      </c>
      <c r="W1818" s="98"/>
      <c r="X1818" s="78">
        <f t="shared" si="464"/>
        <v>37.799999999999997</v>
      </c>
      <c r="Y1818" s="78" t="str">
        <f t="shared" si="468"/>
        <v>A1</v>
      </c>
      <c r="Z1818" s="78">
        <f t="shared" si="469"/>
        <v>56.4</v>
      </c>
      <c r="AA1818" s="78" t="str">
        <f t="shared" si="470"/>
        <v>A1</v>
      </c>
      <c r="AB1818" s="57">
        <f t="shared" si="471"/>
        <v>94.199999999999989</v>
      </c>
      <c r="AC1818" s="78" t="str">
        <f t="shared" si="472"/>
        <v>A1</v>
      </c>
      <c r="AD1818" s="124">
        <v>10</v>
      </c>
      <c r="AE1818" s="5"/>
      <c r="AF1818" s="19"/>
      <c r="AG1818" s="30"/>
    </row>
    <row r="1819" spans="1:33">
      <c r="A1819" s="28"/>
      <c r="B1819" s="17"/>
      <c r="C1819" s="6"/>
      <c r="D1819" s="35" t="s">
        <v>19</v>
      </c>
      <c r="E1819" s="94"/>
      <c r="F1819" s="78"/>
      <c r="G1819" s="78"/>
      <c r="H1819" s="78"/>
      <c r="I1819" s="78"/>
      <c r="J1819" s="78">
        <v>30</v>
      </c>
      <c r="K1819" s="78" t="s">
        <v>35</v>
      </c>
      <c r="L1819" s="122">
        <f>SUM(F1819:H1819:J1819)</f>
        <v>30</v>
      </c>
      <c r="M1819" s="78"/>
      <c r="N1819" s="98"/>
      <c r="O1819" s="1"/>
      <c r="P1819" s="1"/>
      <c r="Q1819" s="1"/>
      <c r="R1819" s="1"/>
      <c r="S1819" s="123">
        <v>28.8</v>
      </c>
      <c r="T1819" s="78" t="str">
        <f t="shared" si="465"/>
        <v>A1</v>
      </c>
      <c r="U1819" s="78">
        <f t="shared" si="466"/>
        <v>28.8</v>
      </c>
      <c r="V1819" s="78" t="str">
        <f t="shared" si="467"/>
        <v>C1</v>
      </c>
      <c r="W1819" s="98"/>
      <c r="X1819" s="78">
        <f t="shared" si="464"/>
        <v>0</v>
      </c>
      <c r="Y1819" s="78" t="b">
        <f t="shared" si="468"/>
        <v>0</v>
      </c>
      <c r="Z1819" s="78">
        <f t="shared" si="469"/>
        <v>58.8</v>
      </c>
      <c r="AA1819" s="78" t="str">
        <f t="shared" si="470"/>
        <v>A1</v>
      </c>
      <c r="AB1819" s="57">
        <f t="shared" si="471"/>
        <v>58.8</v>
      </c>
      <c r="AC1819" s="78" t="str">
        <f t="shared" si="472"/>
        <v>C1</v>
      </c>
      <c r="AD1819" s="124"/>
      <c r="AE1819" s="5"/>
      <c r="AF1819" s="19"/>
      <c r="AG1819" s="30"/>
    </row>
    <row r="1820" spans="1:33">
      <c r="A1820" s="28"/>
      <c r="B1820" s="17"/>
      <c r="C1820" s="6"/>
      <c r="D1820" s="35" t="s">
        <v>117</v>
      </c>
      <c r="E1820" s="94"/>
      <c r="F1820" s="78"/>
      <c r="G1820" s="78"/>
      <c r="H1820" s="78"/>
      <c r="I1820" s="78"/>
      <c r="J1820" s="78">
        <v>28.8</v>
      </c>
      <c r="K1820" s="78" t="s">
        <v>35</v>
      </c>
      <c r="L1820" s="122">
        <f>SUM(F1820:H1820:J1820)</f>
        <v>28.8</v>
      </c>
      <c r="M1820" s="78"/>
      <c r="N1820" s="98"/>
      <c r="O1820" s="1"/>
      <c r="P1820" s="1"/>
      <c r="Q1820" s="1"/>
      <c r="R1820" s="1"/>
      <c r="S1820" s="123">
        <v>29.4</v>
      </c>
      <c r="T1820" s="78" t="str">
        <f t="shared" si="465"/>
        <v>A1</v>
      </c>
      <c r="U1820" s="78">
        <f t="shared" si="466"/>
        <v>29.4</v>
      </c>
      <c r="V1820" s="78" t="str">
        <f t="shared" si="467"/>
        <v>C1</v>
      </c>
      <c r="W1820" s="98"/>
      <c r="X1820" s="78">
        <f t="shared" si="464"/>
        <v>0</v>
      </c>
      <c r="Y1820" s="78" t="b">
        <f t="shared" si="468"/>
        <v>0</v>
      </c>
      <c r="Z1820" s="78">
        <f t="shared" si="469"/>
        <v>58.2</v>
      </c>
      <c r="AA1820" s="78" t="str">
        <f t="shared" si="470"/>
        <v>A1</v>
      </c>
      <c r="AB1820" s="57">
        <f t="shared" si="471"/>
        <v>58.2</v>
      </c>
      <c r="AC1820" s="78" t="str">
        <f t="shared" si="472"/>
        <v>C1</v>
      </c>
      <c r="AD1820" s="124"/>
      <c r="AE1820" s="5"/>
      <c r="AF1820" s="19"/>
      <c r="AG1820" s="30"/>
    </row>
    <row r="1821" spans="1:33">
      <c r="A1821" s="28"/>
      <c r="B1821" s="17"/>
      <c r="C1821" s="6"/>
      <c r="D1821" s="35"/>
      <c r="E1821" s="94"/>
      <c r="F1821" s="78"/>
      <c r="G1821" s="78"/>
      <c r="H1821" s="78"/>
      <c r="I1821" s="78"/>
      <c r="J1821" s="78"/>
      <c r="K1821" s="78"/>
      <c r="L1821" s="78"/>
      <c r="M1821" s="78"/>
      <c r="N1821" s="98"/>
      <c r="O1821" s="1"/>
      <c r="P1821" s="1"/>
      <c r="Q1821" s="1"/>
      <c r="R1821" s="1"/>
      <c r="S1821" s="1"/>
      <c r="T1821" s="1"/>
      <c r="U1821" s="1"/>
      <c r="V1821" s="1"/>
      <c r="W1821" s="98"/>
      <c r="X1821" s="78">
        <f t="shared" si="464"/>
        <v>0</v>
      </c>
      <c r="Y1821" s="1"/>
      <c r="Z1821" s="1"/>
      <c r="AA1821" s="1"/>
      <c r="AB1821" s="1"/>
      <c r="AC1821" s="1"/>
      <c r="AD1821" s="124"/>
      <c r="AE1821" s="5"/>
      <c r="AF1821" s="19"/>
      <c r="AG1821" s="30"/>
    </row>
    <row r="1822" spans="1:33">
      <c r="A1822" s="28"/>
      <c r="B1822" s="17"/>
      <c r="C1822" s="6"/>
      <c r="D1822" s="104" t="s">
        <v>20</v>
      </c>
      <c r="E1822" s="94"/>
      <c r="F1822" s="147"/>
      <c r="G1822" s="148"/>
      <c r="H1822" s="147"/>
      <c r="I1822" s="148"/>
      <c r="J1822" s="147"/>
      <c r="K1822" s="148"/>
      <c r="L1822" s="147"/>
      <c r="M1822" s="148"/>
      <c r="N1822" s="98"/>
      <c r="O1822" s="147"/>
      <c r="P1822" s="148"/>
      <c r="Q1822" s="147"/>
      <c r="R1822" s="148"/>
      <c r="S1822" s="147"/>
      <c r="T1822" s="148"/>
      <c r="U1822" s="147"/>
      <c r="V1822" s="148"/>
      <c r="W1822" s="98"/>
      <c r="X1822" s="147"/>
      <c r="Y1822" s="148"/>
      <c r="Z1822" s="147"/>
      <c r="AA1822" s="148"/>
      <c r="AB1822" s="147"/>
      <c r="AC1822" s="148"/>
      <c r="AD1822" s="149"/>
      <c r="AE1822" s="5"/>
      <c r="AF1822" s="19"/>
      <c r="AG1822" s="30"/>
    </row>
    <row r="1823" spans="1:33" ht="15.75" thickBot="1">
      <c r="A1823" s="28"/>
      <c r="B1823" s="17"/>
      <c r="C1823" s="6"/>
      <c r="D1823" s="105"/>
      <c r="E1823" s="95"/>
      <c r="F1823" s="150"/>
      <c r="G1823" s="151"/>
      <c r="H1823" s="150"/>
      <c r="I1823" s="151"/>
      <c r="J1823" s="150"/>
      <c r="K1823" s="151"/>
      <c r="L1823" s="150"/>
      <c r="M1823" s="151"/>
      <c r="N1823" s="99"/>
      <c r="O1823" s="150"/>
      <c r="P1823" s="151"/>
      <c r="Q1823" s="150"/>
      <c r="R1823" s="151"/>
      <c r="S1823" s="150"/>
      <c r="T1823" s="151"/>
      <c r="U1823" s="150"/>
      <c r="V1823" s="151"/>
      <c r="W1823" s="99"/>
      <c r="X1823" s="150"/>
      <c r="Y1823" s="151"/>
      <c r="Z1823" s="150"/>
      <c r="AA1823" s="151"/>
      <c r="AB1823" s="150"/>
      <c r="AC1823" s="151"/>
      <c r="AD1823" s="152"/>
      <c r="AE1823" s="5"/>
      <c r="AF1823" s="19"/>
      <c r="AG1823" s="30"/>
    </row>
    <row r="1824" spans="1:33" ht="15.75" thickBot="1">
      <c r="A1824" s="28"/>
      <c r="B1824" s="17"/>
      <c r="C1824" s="7"/>
      <c r="D1824" s="8"/>
      <c r="E1824" s="8"/>
      <c r="F1824" s="8"/>
      <c r="G1824" s="8"/>
      <c r="H1824" s="8"/>
      <c r="I1824" s="8"/>
      <c r="J1824" s="8"/>
      <c r="K1824" s="8"/>
      <c r="L1824" s="8"/>
      <c r="M1824" s="8"/>
      <c r="N1824" s="8"/>
      <c r="O1824" s="8"/>
      <c r="P1824" s="8"/>
      <c r="Q1824" s="8"/>
      <c r="R1824" s="8"/>
      <c r="S1824" s="8"/>
      <c r="T1824" s="8"/>
      <c r="U1824" s="8"/>
      <c r="V1824" s="8"/>
      <c r="W1824" s="8"/>
      <c r="X1824" s="8"/>
      <c r="Y1824" s="8"/>
      <c r="Z1824" s="8"/>
      <c r="AA1824" s="8"/>
      <c r="AB1824" s="8"/>
      <c r="AC1824" s="8"/>
      <c r="AD1824" s="8"/>
      <c r="AE1824" s="12"/>
      <c r="AF1824" s="19"/>
      <c r="AG1824" s="30"/>
    </row>
    <row r="1825" spans="1:33">
      <c r="A1825" s="28"/>
      <c r="B1825" s="17"/>
      <c r="C1825" s="18"/>
      <c r="D1825" s="18"/>
      <c r="E1825" s="18"/>
      <c r="F1825" s="18"/>
      <c r="G1825" s="18"/>
      <c r="H1825" s="18"/>
      <c r="I1825" s="18"/>
      <c r="J1825" s="18"/>
      <c r="K1825" s="18"/>
      <c r="L1825" s="18"/>
      <c r="M1825" s="18"/>
      <c r="N1825" s="18"/>
      <c r="O1825" s="18"/>
      <c r="P1825" s="18"/>
      <c r="Q1825" s="18"/>
      <c r="R1825" s="18"/>
      <c r="S1825" s="18"/>
      <c r="T1825" s="18"/>
      <c r="U1825" s="18"/>
      <c r="V1825" s="18"/>
      <c r="W1825" s="18"/>
      <c r="X1825" s="18"/>
      <c r="Y1825" s="18"/>
      <c r="Z1825" s="18"/>
      <c r="AA1825" s="18"/>
      <c r="AB1825" s="18"/>
      <c r="AC1825" s="18"/>
      <c r="AD1825" s="18"/>
      <c r="AE1825" s="18"/>
      <c r="AF1825" s="19"/>
      <c r="AG1825" s="30"/>
    </row>
    <row r="1826" spans="1:33">
      <c r="A1826" s="28"/>
      <c r="B1826" s="17"/>
      <c r="C1826" s="18"/>
      <c r="D1826" s="18"/>
      <c r="E1826" s="18"/>
      <c r="F1826" s="18"/>
      <c r="G1826" s="18"/>
      <c r="H1826" s="18"/>
      <c r="I1826" s="18"/>
      <c r="J1826" s="18"/>
      <c r="K1826" s="18"/>
      <c r="L1826" s="18"/>
      <c r="M1826" s="18"/>
      <c r="N1826" s="18"/>
      <c r="O1826" s="18"/>
      <c r="P1826" s="18"/>
      <c r="Q1826" s="18"/>
      <c r="R1826" s="18"/>
      <c r="S1826" s="18"/>
      <c r="T1826" s="18"/>
      <c r="U1826" s="18"/>
      <c r="V1826" s="18"/>
      <c r="W1826" s="18"/>
      <c r="X1826" s="18"/>
      <c r="Y1826" s="18"/>
      <c r="Z1826" s="18"/>
      <c r="AA1826" s="18"/>
      <c r="AB1826" s="18"/>
      <c r="AC1826" s="18"/>
      <c r="AD1826" s="18"/>
      <c r="AE1826" s="18"/>
      <c r="AF1826" s="19"/>
      <c r="AG1826" s="30"/>
    </row>
    <row r="1827" spans="1:33">
      <c r="A1827" s="28"/>
      <c r="B1827" s="17"/>
      <c r="C1827" s="18"/>
      <c r="D1827" s="18"/>
      <c r="E1827" s="18"/>
      <c r="F1827" s="18"/>
      <c r="G1827" s="18"/>
      <c r="H1827" s="18"/>
      <c r="I1827" s="18"/>
      <c r="J1827" s="18"/>
      <c r="K1827" s="18"/>
      <c r="L1827" s="18"/>
      <c r="M1827" s="18"/>
      <c r="N1827" s="18"/>
      <c r="O1827" s="18"/>
      <c r="P1827" s="18"/>
      <c r="Q1827" s="18"/>
      <c r="R1827" s="79" t="s">
        <v>30</v>
      </c>
      <c r="S1827" s="79"/>
      <c r="T1827" s="79"/>
      <c r="U1827" s="79"/>
      <c r="V1827" s="79"/>
      <c r="W1827" s="18"/>
      <c r="X1827" s="18"/>
      <c r="Y1827" s="18"/>
      <c r="Z1827" s="18"/>
      <c r="AA1827" s="79" t="s">
        <v>31</v>
      </c>
      <c r="AB1827" s="79"/>
      <c r="AC1827" s="79"/>
      <c r="AD1827" s="79"/>
      <c r="AE1827" s="18"/>
      <c r="AF1827" s="19"/>
      <c r="AG1827" s="30"/>
    </row>
    <row r="1828" spans="1:33">
      <c r="A1828" s="28"/>
      <c r="B1828" s="17"/>
      <c r="C1828" s="18"/>
      <c r="D1828" s="82" t="s">
        <v>26</v>
      </c>
      <c r="E1828" s="82"/>
      <c r="F1828" s="82"/>
      <c r="G1828" s="82"/>
      <c r="H1828" s="18"/>
      <c r="I1828" s="82" t="s">
        <v>26</v>
      </c>
      <c r="J1828" s="82"/>
      <c r="K1828" s="82"/>
      <c r="L1828" s="82"/>
      <c r="M1828" s="82"/>
      <c r="N1828" s="18"/>
      <c r="O1828" s="18"/>
      <c r="P1828" s="18"/>
      <c r="Q1828" s="18"/>
      <c r="R1828" s="82" t="s">
        <v>27</v>
      </c>
      <c r="S1828" s="82"/>
      <c r="T1828" s="82"/>
      <c r="U1828" s="82"/>
      <c r="V1828" s="82"/>
      <c r="W1828" s="18"/>
      <c r="X1828" s="18"/>
      <c r="Y1828" s="18"/>
      <c r="Z1828" s="83" t="s">
        <v>27</v>
      </c>
      <c r="AA1828" s="83"/>
      <c r="AB1828" s="83"/>
      <c r="AC1828" s="83"/>
      <c r="AD1828" s="18"/>
      <c r="AE1828" s="18"/>
      <c r="AF1828" s="19"/>
      <c r="AG1828" s="30"/>
    </row>
    <row r="1829" spans="1:33">
      <c r="A1829" s="28"/>
      <c r="B1829" s="17"/>
      <c r="C1829" s="18"/>
      <c r="D1829" s="18"/>
      <c r="E1829" s="18"/>
      <c r="F1829" s="18"/>
      <c r="G1829" s="18"/>
      <c r="H1829" s="18"/>
      <c r="I1829" s="18"/>
      <c r="J1829" s="18"/>
      <c r="K1829" s="18"/>
      <c r="L1829" s="18"/>
      <c r="M1829" s="18"/>
      <c r="N1829" s="18"/>
      <c r="O1829" s="18"/>
      <c r="P1829" s="18"/>
      <c r="Q1829" s="18"/>
      <c r="R1829" s="18"/>
      <c r="S1829" s="18"/>
      <c r="T1829" s="18"/>
      <c r="U1829" s="18"/>
      <c r="V1829" s="18"/>
      <c r="W1829" s="18"/>
      <c r="X1829" s="18"/>
      <c r="Y1829" s="18"/>
      <c r="Z1829" s="18"/>
      <c r="AA1829" s="18"/>
      <c r="AB1829" s="18"/>
      <c r="AC1829" s="18"/>
      <c r="AD1829" s="18"/>
      <c r="AE1829" s="18"/>
      <c r="AF1829" s="19"/>
      <c r="AG1829" s="30"/>
    </row>
    <row r="1830" spans="1:33">
      <c r="A1830" s="28"/>
      <c r="B1830" s="17"/>
      <c r="C1830" s="18"/>
      <c r="D1830" s="22" t="s">
        <v>29</v>
      </c>
      <c r="E1830" s="22"/>
      <c r="F1830" s="22"/>
      <c r="G1830" s="22"/>
      <c r="H1830" s="22"/>
      <c r="I1830" s="80" t="s">
        <v>24</v>
      </c>
      <c r="J1830" s="80"/>
      <c r="K1830" s="80"/>
      <c r="L1830" s="80"/>
      <c r="M1830" s="80"/>
      <c r="N1830" s="80"/>
      <c r="O1830" s="80"/>
      <c r="P1830" s="22"/>
      <c r="Q1830" s="22"/>
      <c r="R1830" s="79" t="s">
        <v>23</v>
      </c>
      <c r="S1830" s="79"/>
      <c r="T1830" s="79"/>
      <c r="U1830" s="79"/>
      <c r="V1830" s="79"/>
      <c r="W1830" s="79"/>
      <c r="X1830" s="22"/>
      <c r="Y1830" s="79" t="s">
        <v>25</v>
      </c>
      <c r="Z1830" s="79"/>
      <c r="AA1830" s="79"/>
      <c r="AB1830" s="79"/>
      <c r="AC1830" s="79"/>
      <c r="AD1830" s="79"/>
      <c r="AE1830" s="18"/>
      <c r="AF1830" s="19"/>
      <c r="AG1830" s="30"/>
    </row>
    <row r="1831" spans="1:33" ht="15.75" thickBot="1">
      <c r="A1831" s="28"/>
      <c r="B1831" s="23"/>
      <c r="C1831" s="24"/>
      <c r="D1831" s="24"/>
      <c r="E1831" s="24"/>
      <c r="F1831" s="24"/>
      <c r="G1831" s="24"/>
      <c r="H1831" s="24"/>
      <c r="I1831" s="24"/>
      <c r="J1831" s="24"/>
      <c r="K1831" s="24"/>
      <c r="L1831" s="24"/>
      <c r="M1831" s="24"/>
      <c r="N1831" s="24"/>
      <c r="O1831" s="24"/>
      <c r="P1831" s="24"/>
      <c r="Q1831" s="24"/>
      <c r="R1831" s="24"/>
      <c r="S1831" s="24"/>
      <c r="T1831" s="24"/>
      <c r="U1831" s="24"/>
      <c r="V1831" s="24"/>
      <c r="W1831" s="24"/>
      <c r="X1831" s="24"/>
      <c r="Y1831" s="24"/>
      <c r="Z1831" s="24"/>
      <c r="AA1831" s="24"/>
      <c r="AB1831" s="24"/>
      <c r="AC1831" s="24"/>
      <c r="AD1831" s="24"/>
      <c r="AE1831" s="24"/>
      <c r="AF1831" s="25"/>
      <c r="AG1831" s="30"/>
    </row>
    <row r="1832" spans="1:33" ht="15.75" thickBot="1">
      <c r="A1832" s="84"/>
      <c r="B1832" s="85"/>
      <c r="C1832" s="85"/>
      <c r="D1832" s="85"/>
      <c r="E1832" s="85"/>
      <c r="F1832" s="85"/>
      <c r="G1832" s="85"/>
      <c r="H1832" s="85"/>
      <c r="I1832" s="85"/>
      <c r="J1832" s="85"/>
      <c r="K1832" s="85"/>
      <c r="L1832" s="85"/>
      <c r="M1832" s="85"/>
      <c r="N1832" s="85"/>
      <c r="O1832" s="85"/>
      <c r="P1832" s="85"/>
      <c r="Q1832" s="85"/>
      <c r="R1832" s="85"/>
      <c r="S1832" s="85"/>
      <c r="T1832" s="85"/>
      <c r="U1832" s="85"/>
      <c r="V1832" s="85"/>
      <c r="W1832" s="85"/>
      <c r="X1832" s="85"/>
      <c r="Y1832" s="85"/>
      <c r="Z1832" s="85"/>
      <c r="AA1832" s="85"/>
      <c r="AB1832" s="85"/>
      <c r="AC1832" s="85"/>
      <c r="AD1832" s="85"/>
      <c r="AE1832" s="85"/>
      <c r="AF1832" s="85"/>
      <c r="AG1832" s="86"/>
    </row>
  </sheetData>
  <mergeCells count="2274">
    <mergeCell ref="S1822:T1823"/>
    <mergeCell ref="U1822:V1823"/>
    <mergeCell ref="X1822:Y1823"/>
    <mergeCell ref="Z1822:AA1823"/>
    <mergeCell ref="AB1822:AC1823"/>
    <mergeCell ref="AD1822:AD1823"/>
    <mergeCell ref="R1827:V1827"/>
    <mergeCell ref="AA1827:AD1827"/>
    <mergeCell ref="D1828:G1828"/>
    <mergeCell ref="I1828:M1828"/>
    <mergeCell ref="R1828:V1828"/>
    <mergeCell ref="Z1828:AC1828"/>
    <mergeCell ref="I1830:O1830"/>
    <mergeCell ref="R1830:W1830"/>
    <mergeCell ref="Y1830:AD1830"/>
    <mergeCell ref="A1832:AG1832"/>
    <mergeCell ref="A1794:AG1794"/>
    <mergeCell ref="D1801:AD1801"/>
    <mergeCell ref="D1802:AD1802"/>
    <mergeCell ref="D1803:AD1803"/>
    <mergeCell ref="D1805:AD1805"/>
    <mergeCell ref="D1807:AD1807"/>
    <mergeCell ref="D1810:D1812"/>
    <mergeCell ref="E1810:E1823"/>
    <mergeCell ref="F1810:M1810"/>
    <mergeCell ref="N1810:N1823"/>
    <mergeCell ref="O1810:V1810"/>
    <mergeCell ref="W1810:W1823"/>
    <mergeCell ref="X1810:AD1810"/>
    <mergeCell ref="F1811:G1811"/>
    <mergeCell ref="H1811:I1811"/>
    <mergeCell ref="J1811:K1811"/>
    <mergeCell ref="L1811:M1811"/>
    <mergeCell ref="O1811:P1811"/>
    <mergeCell ref="Q1811:R1811"/>
    <mergeCell ref="S1811:T1811"/>
    <mergeCell ref="U1811:V1811"/>
    <mergeCell ref="X1811:Y1811"/>
    <mergeCell ref="Z1811:AA1811"/>
    <mergeCell ref="AB1811:AC1811"/>
    <mergeCell ref="AD1811:AD1812"/>
    <mergeCell ref="D1822:D1823"/>
    <mergeCell ref="F1822:G1823"/>
    <mergeCell ref="H1822:I1823"/>
    <mergeCell ref="J1822:K1823"/>
    <mergeCell ref="L1822:M1823"/>
    <mergeCell ref="O1822:P1823"/>
    <mergeCell ref="Q1822:R1823"/>
    <mergeCell ref="L1784:M1785"/>
    <mergeCell ref="O1784:P1785"/>
    <mergeCell ref="Q1784:R1785"/>
    <mergeCell ref="S1784:T1785"/>
    <mergeCell ref="U1784:V1785"/>
    <mergeCell ref="X1784:Y1785"/>
    <mergeCell ref="Z1784:AA1785"/>
    <mergeCell ref="AB1784:AC1785"/>
    <mergeCell ref="AD1784:AD1785"/>
    <mergeCell ref="R1789:V1789"/>
    <mergeCell ref="AA1789:AD1789"/>
    <mergeCell ref="D1790:G1790"/>
    <mergeCell ref="I1790:M1790"/>
    <mergeCell ref="R1790:V1790"/>
    <mergeCell ref="Z1790:AC1790"/>
    <mergeCell ref="I1792:O1792"/>
    <mergeCell ref="R1792:W1792"/>
    <mergeCell ref="Y1792:AD1792"/>
    <mergeCell ref="I1755:O1755"/>
    <mergeCell ref="R1755:W1755"/>
    <mergeCell ref="Y1755:AD1755"/>
    <mergeCell ref="A1757:AG1757"/>
    <mergeCell ref="D1763:AD1763"/>
    <mergeCell ref="D1764:AD1764"/>
    <mergeCell ref="D1765:AD1765"/>
    <mergeCell ref="D1767:AD1767"/>
    <mergeCell ref="D1769:AD1769"/>
    <mergeCell ref="D1772:D1774"/>
    <mergeCell ref="E1772:E1785"/>
    <mergeCell ref="F1772:M1772"/>
    <mergeCell ref="N1772:N1785"/>
    <mergeCell ref="O1772:V1772"/>
    <mergeCell ref="W1772:W1785"/>
    <mergeCell ref="X1772:AD1772"/>
    <mergeCell ref="F1773:G1773"/>
    <mergeCell ref="H1773:I1773"/>
    <mergeCell ref="J1773:K1773"/>
    <mergeCell ref="L1773:M1773"/>
    <mergeCell ref="O1773:P1773"/>
    <mergeCell ref="Q1773:R1773"/>
    <mergeCell ref="S1773:T1773"/>
    <mergeCell ref="U1773:V1773"/>
    <mergeCell ref="X1773:Y1773"/>
    <mergeCell ref="Z1773:AA1773"/>
    <mergeCell ref="AB1773:AC1773"/>
    <mergeCell ref="AD1773:AD1774"/>
    <mergeCell ref="D1784:D1785"/>
    <mergeCell ref="F1784:G1785"/>
    <mergeCell ref="H1784:I1785"/>
    <mergeCell ref="J1784:K1785"/>
    <mergeCell ref="D1747:D1748"/>
    <mergeCell ref="F1747:G1748"/>
    <mergeCell ref="H1747:I1748"/>
    <mergeCell ref="J1747:K1748"/>
    <mergeCell ref="L1747:M1748"/>
    <mergeCell ref="O1747:P1748"/>
    <mergeCell ref="Q1747:R1748"/>
    <mergeCell ref="S1747:T1748"/>
    <mergeCell ref="U1747:V1748"/>
    <mergeCell ref="X1747:Y1748"/>
    <mergeCell ref="Z1747:AA1748"/>
    <mergeCell ref="AB1747:AC1748"/>
    <mergeCell ref="AD1747:AD1748"/>
    <mergeCell ref="R1752:V1752"/>
    <mergeCell ref="AA1752:AD1752"/>
    <mergeCell ref="D1753:G1753"/>
    <mergeCell ref="I1753:M1753"/>
    <mergeCell ref="R1753:V1753"/>
    <mergeCell ref="Z1753:AC1753"/>
    <mergeCell ref="D1714:G1714"/>
    <mergeCell ref="I1714:M1714"/>
    <mergeCell ref="R1714:V1714"/>
    <mergeCell ref="Z1714:AC1714"/>
    <mergeCell ref="I1716:O1716"/>
    <mergeCell ref="R1716:W1716"/>
    <mergeCell ref="Y1716:AD1716"/>
    <mergeCell ref="A1718:AG1718"/>
    <mergeCell ref="D1726:AD1726"/>
    <mergeCell ref="D1727:AD1727"/>
    <mergeCell ref="D1728:AD1728"/>
    <mergeCell ref="D1730:AD1730"/>
    <mergeCell ref="D1732:AD1732"/>
    <mergeCell ref="D1735:D1737"/>
    <mergeCell ref="E1735:E1748"/>
    <mergeCell ref="F1735:M1735"/>
    <mergeCell ref="N1735:N1748"/>
    <mergeCell ref="O1735:V1735"/>
    <mergeCell ref="W1735:W1748"/>
    <mergeCell ref="X1735:AD1735"/>
    <mergeCell ref="F1736:G1736"/>
    <mergeCell ref="H1736:I1736"/>
    <mergeCell ref="J1736:K1736"/>
    <mergeCell ref="L1736:M1736"/>
    <mergeCell ref="O1736:P1736"/>
    <mergeCell ref="Q1736:R1736"/>
    <mergeCell ref="S1736:T1736"/>
    <mergeCell ref="U1736:V1736"/>
    <mergeCell ref="X1736:Y1736"/>
    <mergeCell ref="Z1736:AA1736"/>
    <mergeCell ref="AB1736:AC1736"/>
    <mergeCell ref="AD1736:AD1737"/>
    <mergeCell ref="AB1697:AC1697"/>
    <mergeCell ref="AD1697:AD1698"/>
    <mergeCell ref="D1708:D1709"/>
    <mergeCell ref="F1708:G1709"/>
    <mergeCell ref="H1708:I1709"/>
    <mergeCell ref="J1708:K1709"/>
    <mergeCell ref="L1708:M1709"/>
    <mergeCell ref="O1708:P1709"/>
    <mergeCell ref="Q1708:R1709"/>
    <mergeCell ref="S1708:T1709"/>
    <mergeCell ref="U1708:V1709"/>
    <mergeCell ref="X1708:Y1709"/>
    <mergeCell ref="Z1708:AA1709"/>
    <mergeCell ref="AB1708:AC1709"/>
    <mergeCell ref="AD1708:AD1709"/>
    <mergeCell ref="R1713:V1713"/>
    <mergeCell ref="AA1713:AD1713"/>
    <mergeCell ref="R1676:V1676"/>
    <mergeCell ref="AA1676:AD1676"/>
    <mergeCell ref="D1677:G1677"/>
    <mergeCell ref="I1677:M1677"/>
    <mergeCell ref="R1677:V1677"/>
    <mergeCell ref="Z1677:AC1677"/>
    <mergeCell ref="I1679:O1679"/>
    <mergeCell ref="R1679:W1679"/>
    <mergeCell ref="Y1679:AD1679"/>
    <mergeCell ref="A1681:AG1681"/>
    <mergeCell ref="D1687:AD1687"/>
    <mergeCell ref="D1688:AD1688"/>
    <mergeCell ref="D1689:AD1689"/>
    <mergeCell ref="D1691:AD1691"/>
    <mergeCell ref="D1693:AD1693"/>
    <mergeCell ref="D1696:D1698"/>
    <mergeCell ref="E1696:E1709"/>
    <mergeCell ref="F1696:M1696"/>
    <mergeCell ref="N1696:N1709"/>
    <mergeCell ref="O1696:V1696"/>
    <mergeCell ref="W1696:W1709"/>
    <mergeCell ref="X1696:AD1696"/>
    <mergeCell ref="F1697:G1697"/>
    <mergeCell ref="H1697:I1697"/>
    <mergeCell ref="J1697:K1697"/>
    <mergeCell ref="L1697:M1697"/>
    <mergeCell ref="O1697:P1697"/>
    <mergeCell ref="Q1697:R1697"/>
    <mergeCell ref="S1697:T1697"/>
    <mergeCell ref="U1697:V1697"/>
    <mergeCell ref="X1697:Y1697"/>
    <mergeCell ref="Z1697:AA1697"/>
    <mergeCell ref="D1659:D1661"/>
    <mergeCell ref="E1659:E1672"/>
    <mergeCell ref="F1659:M1659"/>
    <mergeCell ref="N1659:N1672"/>
    <mergeCell ref="O1659:V1659"/>
    <mergeCell ref="W1659:W1672"/>
    <mergeCell ref="X1659:AD1659"/>
    <mergeCell ref="F1660:G1660"/>
    <mergeCell ref="H1660:I1660"/>
    <mergeCell ref="J1660:K1660"/>
    <mergeCell ref="L1660:M1660"/>
    <mergeCell ref="O1660:P1660"/>
    <mergeCell ref="Q1660:R1660"/>
    <mergeCell ref="S1660:T1660"/>
    <mergeCell ref="U1660:V1660"/>
    <mergeCell ref="X1660:Y1660"/>
    <mergeCell ref="Z1660:AA1660"/>
    <mergeCell ref="AB1660:AC1660"/>
    <mergeCell ref="AD1660:AD1661"/>
    <mergeCell ref="D1671:D1672"/>
    <mergeCell ref="F1671:G1672"/>
    <mergeCell ref="H1671:I1672"/>
    <mergeCell ref="J1671:K1672"/>
    <mergeCell ref="L1671:M1672"/>
    <mergeCell ref="O1671:P1672"/>
    <mergeCell ref="Q1671:R1672"/>
    <mergeCell ref="S1671:T1672"/>
    <mergeCell ref="U1671:V1672"/>
    <mergeCell ref="X1671:Y1672"/>
    <mergeCell ref="Z1671:AA1672"/>
    <mergeCell ref="AB1671:AC1672"/>
    <mergeCell ref="AD1671:AD1672"/>
    <mergeCell ref="AB1632:AC1633"/>
    <mergeCell ref="AD1632:AD1633"/>
    <mergeCell ref="R1637:V1637"/>
    <mergeCell ref="AA1637:AD1637"/>
    <mergeCell ref="D1638:G1638"/>
    <mergeCell ref="I1638:M1638"/>
    <mergeCell ref="R1638:V1638"/>
    <mergeCell ref="Z1638:AC1638"/>
    <mergeCell ref="I1640:O1640"/>
    <mergeCell ref="R1640:W1640"/>
    <mergeCell ref="Y1640:AD1640"/>
    <mergeCell ref="A1642:AG1642"/>
    <mergeCell ref="D1650:AD1650"/>
    <mergeCell ref="D1651:AD1651"/>
    <mergeCell ref="D1652:AD1652"/>
    <mergeCell ref="D1654:AD1654"/>
    <mergeCell ref="D1656:AD1656"/>
    <mergeCell ref="D1615:AD1615"/>
    <mergeCell ref="D1617:AD1617"/>
    <mergeCell ref="D1620:D1622"/>
    <mergeCell ref="E1620:E1633"/>
    <mergeCell ref="F1620:M1620"/>
    <mergeCell ref="N1620:N1633"/>
    <mergeCell ref="O1620:V1620"/>
    <mergeCell ref="W1620:W1633"/>
    <mergeCell ref="X1620:AD1620"/>
    <mergeCell ref="F1621:G1621"/>
    <mergeCell ref="H1621:I1621"/>
    <mergeCell ref="J1621:K1621"/>
    <mergeCell ref="L1621:M1621"/>
    <mergeCell ref="O1621:P1621"/>
    <mergeCell ref="Q1621:R1621"/>
    <mergeCell ref="S1621:T1621"/>
    <mergeCell ref="U1621:V1621"/>
    <mergeCell ref="X1621:Y1621"/>
    <mergeCell ref="Z1621:AA1621"/>
    <mergeCell ref="AB1621:AC1621"/>
    <mergeCell ref="AD1621:AD1622"/>
    <mergeCell ref="D1632:D1633"/>
    <mergeCell ref="F1632:G1633"/>
    <mergeCell ref="H1632:I1633"/>
    <mergeCell ref="J1632:K1633"/>
    <mergeCell ref="L1632:M1633"/>
    <mergeCell ref="O1632:P1633"/>
    <mergeCell ref="Q1632:R1633"/>
    <mergeCell ref="S1632:T1633"/>
    <mergeCell ref="U1632:V1633"/>
    <mergeCell ref="X1632:Y1633"/>
    <mergeCell ref="Z1632:AA1633"/>
    <mergeCell ref="X1595:Y1596"/>
    <mergeCell ref="Z1595:AA1596"/>
    <mergeCell ref="AB1595:AC1596"/>
    <mergeCell ref="AD1595:AD1596"/>
    <mergeCell ref="R1600:V1600"/>
    <mergeCell ref="AA1600:AD1600"/>
    <mergeCell ref="D1601:G1601"/>
    <mergeCell ref="I1601:M1601"/>
    <mergeCell ref="R1601:V1601"/>
    <mergeCell ref="Z1601:AC1601"/>
    <mergeCell ref="I1603:O1603"/>
    <mergeCell ref="R1603:W1603"/>
    <mergeCell ref="Y1603:AD1603"/>
    <mergeCell ref="A1605:AG1605"/>
    <mergeCell ref="D1611:AD1611"/>
    <mergeCell ref="D1612:AD1612"/>
    <mergeCell ref="D1613:AD1613"/>
    <mergeCell ref="D1575:AD1575"/>
    <mergeCell ref="D1576:AD1576"/>
    <mergeCell ref="D1578:AD1578"/>
    <mergeCell ref="D1580:AD1580"/>
    <mergeCell ref="D1583:D1585"/>
    <mergeCell ref="E1583:E1596"/>
    <mergeCell ref="F1583:M1583"/>
    <mergeCell ref="N1583:N1596"/>
    <mergeCell ref="O1583:V1583"/>
    <mergeCell ref="W1583:W1596"/>
    <mergeCell ref="X1583:AD1583"/>
    <mergeCell ref="F1584:G1584"/>
    <mergeCell ref="H1584:I1584"/>
    <mergeCell ref="J1584:K1584"/>
    <mergeCell ref="L1584:M1584"/>
    <mergeCell ref="O1584:P1584"/>
    <mergeCell ref="Q1584:R1584"/>
    <mergeCell ref="S1584:T1584"/>
    <mergeCell ref="U1584:V1584"/>
    <mergeCell ref="X1584:Y1584"/>
    <mergeCell ref="Z1584:AA1584"/>
    <mergeCell ref="AB1584:AC1584"/>
    <mergeCell ref="AD1584:AD1585"/>
    <mergeCell ref="D1595:D1596"/>
    <mergeCell ref="F1595:G1596"/>
    <mergeCell ref="H1595:I1596"/>
    <mergeCell ref="J1595:K1596"/>
    <mergeCell ref="L1595:M1596"/>
    <mergeCell ref="O1595:P1596"/>
    <mergeCell ref="Q1595:R1596"/>
    <mergeCell ref="S1595:T1596"/>
    <mergeCell ref="U1595:V1596"/>
    <mergeCell ref="S1556:T1557"/>
    <mergeCell ref="U1556:V1557"/>
    <mergeCell ref="X1556:Y1557"/>
    <mergeCell ref="Z1556:AA1557"/>
    <mergeCell ref="AB1556:AC1557"/>
    <mergeCell ref="AD1556:AD1557"/>
    <mergeCell ref="R1561:V1561"/>
    <mergeCell ref="AA1561:AD1561"/>
    <mergeCell ref="D1562:G1562"/>
    <mergeCell ref="I1562:M1562"/>
    <mergeCell ref="R1562:V1562"/>
    <mergeCell ref="Z1562:AC1562"/>
    <mergeCell ref="I1564:O1564"/>
    <mergeCell ref="R1564:W1564"/>
    <mergeCell ref="Y1564:AD1564"/>
    <mergeCell ref="A1566:AG1566"/>
    <mergeCell ref="D1574:AD1574"/>
    <mergeCell ref="A1529:AG1529"/>
    <mergeCell ref="D1535:AD1535"/>
    <mergeCell ref="D1536:AD1536"/>
    <mergeCell ref="D1537:AD1537"/>
    <mergeCell ref="D1539:AD1539"/>
    <mergeCell ref="D1541:AD1541"/>
    <mergeCell ref="D1544:D1546"/>
    <mergeCell ref="E1544:E1557"/>
    <mergeCell ref="F1544:M1544"/>
    <mergeCell ref="N1544:N1557"/>
    <mergeCell ref="O1544:V1544"/>
    <mergeCell ref="W1544:W1557"/>
    <mergeCell ref="X1544:AD1544"/>
    <mergeCell ref="F1545:G1545"/>
    <mergeCell ref="H1545:I1545"/>
    <mergeCell ref="J1545:K1545"/>
    <mergeCell ref="L1545:M1545"/>
    <mergeCell ref="O1545:P1545"/>
    <mergeCell ref="Q1545:R1545"/>
    <mergeCell ref="S1545:T1545"/>
    <mergeCell ref="U1545:V1545"/>
    <mergeCell ref="X1545:Y1545"/>
    <mergeCell ref="Z1545:AA1545"/>
    <mergeCell ref="AB1545:AC1545"/>
    <mergeCell ref="AD1545:AD1546"/>
    <mergeCell ref="D1556:D1557"/>
    <mergeCell ref="F1556:G1557"/>
    <mergeCell ref="H1556:I1557"/>
    <mergeCell ref="J1556:K1557"/>
    <mergeCell ref="L1556:M1557"/>
    <mergeCell ref="O1556:P1557"/>
    <mergeCell ref="Q1556:R1557"/>
    <mergeCell ref="L1519:M1520"/>
    <mergeCell ref="O1519:P1520"/>
    <mergeCell ref="Q1519:R1520"/>
    <mergeCell ref="S1519:T1520"/>
    <mergeCell ref="U1519:V1520"/>
    <mergeCell ref="X1519:Y1520"/>
    <mergeCell ref="Z1519:AA1520"/>
    <mergeCell ref="AB1519:AC1520"/>
    <mergeCell ref="AD1519:AD1520"/>
    <mergeCell ref="R1524:V1524"/>
    <mergeCell ref="AA1524:AD1524"/>
    <mergeCell ref="D1525:G1525"/>
    <mergeCell ref="I1525:M1525"/>
    <mergeCell ref="R1525:V1525"/>
    <mergeCell ref="Z1525:AC1525"/>
    <mergeCell ref="I1527:O1527"/>
    <mergeCell ref="R1527:W1527"/>
    <mergeCell ref="Y1527:AD1527"/>
    <mergeCell ref="I1488:O1488"/>
    <mergeCell ref="R1488:W1488"/>
    <mergeCell ref="Y1488:AD1488"/>
    <mergeCell ref="A1490:AG1490"/>
    <mergeCell ref="D1498:AD1498"/>
    <mergeCell ref="D1499:AD1499"/>
    <mergeCell ref="D1500:AD1500"/>
    <mergeCell ref="D1502:AD1502"/>
    <mergeCell ref="D1504:AD1504"/>
    <mergeCell ref="D1507:D1509"/>
    <mergeCell ref="E1507:E1520"/>
    <mergeCell ref="F1507:M1507"/>
    <mergeCell ref="N1507:N1520"/>
    <mergeCell ref="O1507:V1507"/>
    <mergeCell ref="W1507:W1520"/>
    <mergeCell ref="X1507:AD1507"/>
    <mergeCell ref="F1508:G1508"/>
    <mergeCell ref="H1508:I1508"/>
    <mergeCell ref="J1508:K1508"/>
    <mergeCell ref="L1508:M1508"/>
    <mergeCell ref="O1508:P1508"/>
    <mergeCell ref="Q1508:R1508"/>
    <mergeCell ref="S1508:T1508"/>
    <mergeCell ref="U1508:V1508"/>
    <mergeCell ref="X1508:Y1508"/>
    <mergeCell ref="Z1508:AA1508"/>
    <mergeCell ref="AB1508:AC1508"/>
    <mergeCell ref="AD1508:AD1509"/>
    <mergeCell ref="D1519:D1520"/>
    <mergeCell ref="F1519:G1520"/>
    <mergeCell ref="H1519:I1520"/>
    <mergeCell ref="J1519:K1520"/>
    <mergeCell ref="D1480:D1481"/>
    <mergeCell ref="F1480:G1481"/>
    <mergeCell ref="H1480:I1481"/>
    <mergeCell ref="J1480:K1481"/>
    <mergeCell ref="L1480:M1481"/>
    <mergeCell ref="O1480:P1481"/>
    <mergeCell ref="Q1480:R1481"/>
    <mergeCell ref="S1480:T1481"/>
    <mergeCell ref="U1480:V1481"/>
    <mergeCell ref="X1480:Y1481"/>
    <mergeCell ref="Z1480:AA1481"/>
    <mergeCell ref="AB1480:AC1481"/>
    <mergeCell ref="AD1480:AD1481"/>
    <mergeCell ref="R1485:V1485"/>
    <mergeCell ref="AA1485:AD1485"/>
    <mergeCell ref="D1486:G1486"/>
    <mergeCell ref="I1486:M1486"/>
    <mergeCell ref="R1486:V1486"/>
    <mergeCell ref="Z1486:AC1486"/>
    <mergeCell ref="D1449:G1449"/>
    <mergeCell ref="I1449:M1449"/>
    <mergeCell ref="R1449:V1449"/>
    <mergeCell ref="Z1449:AC1449"/>
    <mergeCell ref="I1451:O1451"/>
    <mergeCell ref="R1451:W1451"/>
    <mergeCell ref="Y1451:AD1451"/>
    <mergeCell ref="A1453:AG1453"/>
    <mergeCell ref="D1459:AD1459"/>
    <mergeCell ref="D1460:AD1460"/>
    <mergeCell ref="D1461:AD1461"/>
    <mergeCell ref="D1463:AD1463"/>
    <mergeCell ref="D1465:AD1465"/>
    <mergeCell ref="D1468:D1470"/>
    <mergeCell ref="E1468:E1481"/>
    <mergeCell ref="F1468:M1468"/>
    <mergeCell ref="N1468:N1481"/>
    <mergeCell ref="O1468:V1468"/>
    <mergeCell ref="W1468:W1481"/>
    <mergeCell ref="X1468:AD1468"/>
    <mergeCell ref="F1469:G1469"/>
    <mergeCell ref="H1469:I1469"/>
    <mergeCell ref="J1469:K1469"/>
    <mergeCell ref="L1469:M1469"/>
    <mergeCell ref="O1469:P1469"/>
    <mergeCell ref="Q1469:R1469"/>
    <mergeCell ref="S1469:T1469"/>
    <mergeCell ref="U1469:V1469"/>
    <mergeCell ref="X1469:Y1469"/>
    <mergeCell ref="Z1469:AA1469"/>
    <mergeCell ref="AB1469:AC1469"/>
    <mergeCell ref="AD1469:AD1470"/>
    <mergeCell ref="AB1432:AC1432"/>
    <mergeCell ref="AD1432:AD1433"/>
    <mergeCell ref="D1443:D1444"/>
    <mergeCell ref="F1443:G1444"/>
    <mergeCell ref="H1443:I1444"/>
    <mergeCell ref="J1443:K1444"/>
    <mergeCell ref="L1443:M1444"/>
    <mergeCell ref="O1443:P1444"/>
    <mergeCell ref="Q1443:R1444"/>
    <mergeCell ref="S1443:T1444"/>
    <mergeCell ref="U1443:V1444"/>
    <mergeCell ref="X1443:Y1444"/>
    <mergeCell ref="Z1443:AA1444"/>
    <mergeCell ref="AB1443:AC1444"/>
    <mergeCell ref="AD1443:AD1444"/>
    <mergeCell ref="R1448:V1448"/>
    <mergeCell ref="AA1448:AD1448"/>
    <mergeCell ref="R1409:V1409"/>
    <mergeCell ref="AA1409:AD1409"/>
    <mergeCell ref="D1410:G1410"/>
    <mergeCell ref="I1410:M1410"/>
    <mergeCell ref="R1410:V1410"/>
    <mergeCell ref="Z1410:AC1410"/>
    <mergeCell ref="I1412:O1412"/>
    <mergeCell ref="R1412:W1412"/>
    <mergeCell ref="Y1412:AD1412"/>
    <mergeCell ref="A1414:AG1414"/>
    <mergeCell ref="D1422:AD1422"/>
    <mergeCell ref="D1423:AD1423"/>
    <mergeCell ref="D1424:AD1424"/>
    <mergeCell ref="D1426:AD1426"/>
    <mergeCell ref="D1428:AD1428"/>
    <mergeCell ref="D1431:D1433"/>
    <mergeCell ref="E1431:E1444"/>
    <mergeCell ref="F1431:M1431"/>
    <mergeCell ref="N1431:N1444"/>
    <mergeCell ref="O1431:V1431"/>
    <mergeCell ref="W1431:W1444"/>
    <mergeCell ref="X1431:AD1431"/>
    <mergeCell ref="F1432:G1432"/>
    <mergeCell ref="H1432:I1432"/>
    <mergeCell ref="J1432:K1432"/>
    <mergeCell ref="L1432:M1432"/>
    <mergeCell ref="O1432:P1432"/>
    <mergeCell ref="Q1432:R1432"/>
    <mergeCell ref="S1432:T1432"/>
    <mergeCell ref="U1432:V1432"/>
    <mergeCell ref="X1432:Y1432"/>
    <mergeCell ref="Z1432:AA1432"/>
    <mergeCell ref="D1392:D1394"/>
    <mergeCell ref="E1392:E1405"/>
    <mergeCell ref="F1392:M1392"/>
    <mergeCell ref="N1392:N1405"/>
    <mergeCell ref="O1392:V1392"/>
    <mergeCell ref="W1392:W1405"/>
    <mergeCell ref="X1392:AD1392"/>
    <mergeCell ref="F1393:G1393"/>
    <mergeCell ref="H1393:I1393"/>
    <mergeCell ref="J1393:K1393"/>
    <mergeCell ref="L1393:M1393"/>
    <mergeCell ref="O1393:P1393"/>
    <mergeCell ref="Q1393:R1393"/>
    <mergeCell ref="S1393:T1393"/>
    <mergeCell ref="U1393:V1393"/>
    <mergeCell ref="X1393:Y1393"/>
    <mergeCell ref="Z1393:AA1393"/>
    <mergeCell ref="AB1393:AC1393"/>
    <mergeCell ref="AD1393:AD1394"/>
    <mergeCell ref="D1404:D1405"/>
    <mergeCell ref="F1404:G1405"/>
    <mergeCell ref="H1404:I1405"/>
    <mergeCell ref="J1404:K1405"/>
    <mergeCell ref="L1404:M1405"/>
    <mergeCell ref="O1404:P1405"/>
    <mergeCell ref="Q1404:R1405"/>
    <mergeCell ref="S1404:T1405"/>
    <mergeCell ref="U1404:V1405"/>
    <mergeCell ref="X1404:Y1405"/>
    <mergeCell ref="Z1404:AA1405"/>
    <mergeCell ref="AB1404:AC1405"/>
    <mergeCell ref="AD1404:AD1405"/>
    <mergeCell ref="AB1367:AC1368"/>
    <mergeCell ref="AD1367:AD1368"/>
    <mergeCell ref="R1372:V1372"/>
    <mergeCell ref="AA1372:AD1372"/>
    <mergeCell ref="D1373:G1373"/>
    <mergeCell ref="I1373:M1373"/>
    <mergeCell ref="R1373:V1373"/>
    <mergeCell ref="Z1373:AC1373"/>
    <mergeCell ref="I1375:O1375"/>
    <mergeCell ref="R1375:W1375"/>
    <mergeCell ref="Y1375:AD1375"/>
    <mergeCell ref="A1377:AG1377"/>
    <mergeCell ref="D1383:AD1383"/>
    <mergeCell ref="D1384:AD1384"/>
    <mergeCell ref="D1385:AD1385"/>
    <mergeCell ref="D1387:AD1387"/>
    <mergeCell ref="D1389:AD1389"/>
    <mergeCell ref="D1350:AD1350"/>
    <mergeCell ref="D1352:AD1352"/>
    <mergeCell ref="D1355:D1357"/>
    <mergeCell ref="E1355:E1368"/>
    <mergeCell ref="F1355:M1355"/>
    <mergeCell ref="N1355:N1368"/>
    <mergeCell ref="O1355:V1355"/>
    <mergeCell ref="W1355:W1368"/>
    <mergeCell ref="X1355:AD1355"/>
    <mergeCell ref="F1356:G1356"/>
    <mergeCell ref="H1356:I1356"/>
    <mergeCell ref="J1356:K1356"/>
    <mergeCell ref="L1356:M1356"/>
    <mergeCell ref="O1356:P1356"/>
    <mergeCell ref="Q1356:R1356"/>
    <mergeCell ref="S1356:T1356"/>
    <mergeCell ref="U1356:V1356"/>
    <mergeCell ref="X1356:Y1356"/>
    <mergeCell ref="Z1356:AA1356"/>
    <mergeCell ref="AB1356:AC1356"/>
    <mergeCell ref="AD1356:AD1357"/>
    <mergeCell ref="D1367:D1368"/>
    <mergeCell ref="F1367:G1368"/>
    <mergeCell ref="H1367:I1368"/>
    <mergeCell ref="J1367:K1368"/>
    <mergeCell ref="L1367:M1368"/>
    <mergeCell ref="O1367:P1368"/>
    <mergeCell ref="Q1367:R1368"/>
    <mergeCell ref="S1367:T1368"/>
    <mergeCell ref="U1367:V1368"/>
    <mergeCell ref="X1367:Y1368"/>
    <mergeCell ref="Z1367:AA1368"/>
    <mergeCell ref="X1328:Y1329"/>
    <mergeCell ref="Z1328:AA1329"/>
    <mergeCell ref="AB1328:AC1329"/>
    <mergeCell ref="AD1328:AD1329"/>
    <mergeCell ref="R1333:V1333"/>
    <mergeCell ref="AA1333:AD1333"/>
    <mergeCell ref="D1334:G1334"/>
    <mergeCell ref="I1334:M1334"/>
    <mergeCell ref="R1334:V1334"/>
    <mergeCell ref="Z1334:AC1334"/>
    <mergeCell ref="I1336:O1336"/>
    <mergeCell ref="R1336:W1336"/>
    <mergeCell ref="Y1336:AD1336"/>
    <mergeCell ref="A1338:AG1338"/>
    <mergeCell ref="D1346:AD1346"/>
    <mergeCell ref="D1347:AD1347"/>
    <mergeCell ref="D1348:AD1348"/>
    <mergeCell ref="D1308:AD1308"/>
    <mergeCell ref="D1309:AD1309"/>
    <mergeCell ref="D1311:AD1311"/>
    <mergeCell ref="D1313:AD1313"/>
    <mergeCell ref="D1316:D1318"/>
    <mergeCell ref="E1316:E1329"/>
    <mergeCell ref="F1316:M1316"/>
    <mergeCell ref="N1316:N1329"/>
    <mergeCell ref="O1316:V1316"/>
    <mergeCell ref="W1316:W1329"/>
    <mergeCell ref="X1316:AD1316"/>
    <mergeCell ref="F1317:G1317"/>
    <mergeCell ref="H1317:I1317"/>
    <mergeCell ref="J1317:K1317"/>
    <mergeCell ref="L1317:M1317"/>
    <mergeCell ref="O1317:P1317"/>
    <mergeCell ref="Q1317:R1317"/>
    <mergeCell ref="S1317:T1317"/>
    <mergeCell ref="U1317:V1317"/>
    <mergeCell ref="X1317:Y1317"/>
    <mergeCell ref="Z1317:AA1317"/>
    <mergeCell ref="AB1317:AC1317"/>
    <mergeCell ref="AD1317:AD1318"/>
    <mergeCell ref="D1328:D1329"/>
    <mergeCell ref="F1328:G1329"/>
    <mergeCell ref="H1328:I1329"/>
    <mergeCell ref="J1328:K1329"/>
    <mergeCell ref="L1328:M1329"/>
    <mergeCell ref="O1328:P1329"/>
    <mergeCell ref="Q1328:R1329"/>
    <mergeCell ref="S1328:T1329"/>
    <mergeCell ref="U1328:V1329"/>
    <mergeCell ref="S1291:T1292"/>
    <mergeCell ref="U1291:V1292"/>
    <mergeCell ref="X1291:Y1292"/>
    <mergeCell ref="Z1291:AA1292"/>
    <mergeCell ref="AB1291:AC1292"/>
    <mergeCell ref="AD1291:AD1292"/>
    <mergeCell ref="R1296:V1296"/>
    <mergeCell ref="AA1296:AD1296"/>
    <mergeCell ref="D1297:G1297"/>
    <mergeCell ref="I1297:M1297"/>
    <mergeCell ref="R1297:V1297"/>
    <mergeCell ref="Z1297:AC1297"/>
    <mergeCell ref="I1299:O1299"/>
    <mergeCell ref="R1299:W1299"/>
    <mergeCell ref="Y1299:AD1299"/>
    <mergeCell ref="A1301:AG1301"/>
    <mergeCell ref="D1307:AD1307"/>
    <mergeCell ref="A1262:AG1262"/>
    <mergeCell ref="D1270:AD1270"/>
    <mergeCell ref="D1271:AD1271"/>
    <mergeCell ref="D1272:AD1272"/>
    <mergeCell ref="D1274:AD1274"/>
    <mergeCell ref="D1276:AD1276"/>
    <mergeCell ref="D1279:D1281"/>
    <mergeCell ref="E1279:E1292"/>
    <mergeCell ref="F1279:M1279"/>
    <mergeCell ref="N1279:N1292"/>
    <mergeCell ref="O1279:V1279"/>
    <mergeCell ref="W1279:W1292"/>
    <mergeCell ref="X1279:AD1279"/>
    <mergeCell ref="F1280:G1280"/>
    <mergeCell ref="H1280:I1280"/>
    <mergeCell ref="J1280:K1280"/>
    <mergeCell ref="L1280:M1280"/>
    <mergeCell ref="O1280:P1280"/>
    <mergeCell ref="Q1280:R1280"/>
    <mergeCell ref="S1280:T1280"/>
    <mergeCell ref="U1280:V1280"/>
    <mergeCell ref="X1280:Y1280"/>
    <mergeCell ref="Z1280:AA1280"/>
    <mergeCell ref="AB1280:AC1280"/>
    <mergeCell ref="AD1280:AD1281"/>
    <mergeCell ref="D1291:D1292"/>
    <mergeCell ref="F1291:G1292"/>
    <mergeCell ref="H1291:I1292"/>
    <mergeCell ref="J1291:K1292"/>
    <mergeCell ref="L1291:M1292"/>
    <mergeCell ref="O1291:P1292"/>
    <mergeCell ref="Q1291:R1292"/>
    <mergeCell ref="L1252:M1253"/>
    <mergeCell ref="O1252:P1253"/>
    <mergeCell ref="Q1252:R1253"/>
    <mergeCell ref="S1252:T1253"/>
    <mergeCell ref="U1252:V1253"/>
    <mergeCell ref="X1252:Y1253"/>
    <mergeCell ref="Z1252:AA1253"/>
    <mergeCell ref="AB1252:AC1253"/>
    <mergeCell ref="AD1252:AD1253"/>
    <mergeCell ref="R1257:V1257"/>
    <mergeCell ref="AA1257:AD1257"/>
    <mergeCell ref="D1258:G1258"/>
    <mergeCell ref="I1258:M1258"/>
    <mergeCell ref="R1258:V1258"/>
    <mergeCell ref="Z1258:AC1258"/>
    <mergeCell ref="I1260:O1260"/>
    <mergeCell ref="R1260:W1260"/>
    <mergeCell ref="Y1260:AD1260"/>
    <mergeCell ref="I1223:O1223"/>
    <mergeCell ref="R1223:W1223"/>
    <mergeCell ref="Y1223:AD1223"/>
    <mergeCell ref="A1225:AG1225"/>
    <mergeCell ref="D1231:AD1231"/>
    <mergeCell ref="D1232:AD1232"/>
    <mergeCell ref="D1233:AD1233"/>
    <mergeCell ref="D1235:AD1235"/>
    <mergeCell ref="D1237:AD1237"/>
    <mergeCell ref="D1240:D1242"/>
    <mergeCell ref="E1240:E1253"/>
    <mergeCell ref="F1240:M1240"/>
    <mergeCell ref="N1240:N1253"/>
    <mergeCell ref="O1240:V1240"/>
    <mergeCell ref="W1240:W1253"/>
    <mergeCell ref="X1240:AD1240"/>
    <mergeCell ref="F1241:G1241"/>
    <mergeCell ref="H1241:I1241"/>
    <mergeCell ref="J1241:K1241"/>
    <mergeCell ref="L1241:M1241"/>
    <mergeCell ref="O1241:P1241"/>
    <mergeCell ref="Q1241:R1241"/>
    <mergeCell ref="S1241:T1241"/>
    <mergeCell ref="U1241:V1241"/>
    <mergeCell ref="X1241:Y1241"/>
    <mergeCell ref="Z1241:AA1241"/>
    <mergeCell ref="AB1241:AC1241"/>
    <mergeCell ref="AD1241:AD1242"/>
    <mergeCell ref="D1252:D1253"/>
    <mergeCell ref="F1252:G1253"/>
    <mergeCell ref="H1252:I1253"/>
    <mergeCell ref="J1252:K1253"/>
    <mergeCell ref="D1215:D1216"/>
    <mergeCell ref="F1215:G1216"/>
    <mergeCell ref="H1215:I1216"/>
    <mergeCell ref="J1215:K1216"/>
    <mergeCell ref="L1215:M1216"/>
    <mergeCell ref="O1215:P1216"/>
    <mergeCell ref="Q1215:R1216"/>
    <mergeCell ref="S1215:T1216"/>
    <mergeCell ref="U1215:V1216"/>
    <mergeCell ref="X1215:Y1216"/>
    <mergeCell ref="Z1215:AA1216"/>
    <mergeCell ref="AB1215:AC1216"/>
    <mergeCell ref="AD1215:AD1216"/>
    <mergeCell ref="R1220:V1220"/>
    <mergeCell ref="AA1220:AD1220"/>
    <mergeCell ref="D1221:G1221"/>
    <mergeCell ref="I1221:M1221"/>
    <mergeCell ref="R1221:V1221"/>
    <mergeCell ref="Z1221:AC1221"/>
    <mergeCell ref="D1182:G1182"/>
    <mergeCell ref="I1182:M1182"/>
    <mergeCell ref="R1182:V1182"/>
    <mergeCell ref="Z1182:AC1182"/>
    <mergeCell ref="I1184:O1184"/>
    <mergeCell ref="R1184:W1184"/>
    <mergeCell ref="Y1184:AD1184"/>
    <mergeCell ref="A1186:AG1186"/>
    <mergeCell ref="D1194:AD1194"/>
    <mergeCell ref="D1195:AD1195"/>
    <mergeCell ref="D1196:AD1196"/>
    <mergeCell ref="D1198:AD1198"/>
    <mergeCell ref="D1200:AD1200"/>
    <mergeCell ref="D1203:D1205"/>
    <mergeCell ref="E1203:E1216"/>
    <mergeCell ref="F1203:M1203"/>
    <mergeCell ref="N1203:N1216"/>
    <mergeCell ref="O1203:V1203"/>
    <mergeCell ref="W1203:W1216"/>
    <mergeCell ref="X1203:AD1203"/>
    <mergeCell ref="F1204:G1204"/>
    <mergeCell ref="H1204:I1204"/>
    <mergeCell ref="J1204:K1204"/>
    <mergeCell ref="L1204:M1204"/>
    <mergeCell ref="O1204:P1204"/>
    <mergeCell ref="Q1204:R1204"/>
    <mergeCell ref="S1204:T1204"/>
    <mergeCell ref="U1204:V1204"/>
    <mergeCell ref="X1204:Y1204"/>
    <mergeCell ref="Z1204:AA1204"/>
    <mergeCell ref="AB1204:AC1204"/>
    <mergeCell ref="AD1204:AD1205"/>
    <mergeCell ref="AB1165:AC1165"/>
    <mergeCell ref="AD1165:AD1166"/>
    <mergeCell ref="D1176:D1177"/>
    <mergeCell ref="F1176:G1177"/>
    <mergeCell ref="H1176:I1177"/>
    <mergeCell ref="J1176:K1177"/>
    <mergeCell ref="L1176:M1177"/>
    <mergeCell ref="O1176:P1177"/>
    <mergeCell ref="Q1176:R1177"/>
    <mergeCell ref="S1176:T1177"/>
    <mergeCell ref="U1176:V1177"/>
    <mergeCell ref="X1176:Y1177"/>
    <mergeCell ref="Z1176:AA1177"/>
    <mergeCell ref="AB1176:AC1177"/>
    <mergeCell ref="AD1176:AD1177"/>
    <mergeCell ref="R1181:V1181"/>
    <mergeCell ref="AA1181:AD1181"/>
    <mergeCell ref="R1144:V1144"/>
    <mergeCell ref="AA1144:AD1144"/>
    <mergeCell ref="D1145:G1145"/>
    <mergeCell ref="I1145:M1145"/>
    <mergeCell ref="R1145:V1145"/>
    <mergeCell ref="Z1145:AC1145"/>
    <mergeCell ref="I1147:O1147"/>
    <mergeCell ref="R1147:W1147"/>
    <mergeCell ref="Y1147:AD1147"/>
    <mergeCell ref="A1149:AG1149"/>
    <mergeCell ref="D1155:AD1155"/>
    <mergeCell ref="D1156:AD1156"/>
    <mergeCell ref="D1157:AD1157"/>
    <mergeCell ref="D1159:AD1159"/>
    <mergeCell ref="D1161:AD1161"/>
    <mergeCell ref="D1164:D1166"/>
    <mergeCell ref="E1164:E1177"/>
    <mergeCell ref="F1164:M1164"/>
    <mergeCell ref="N1164:N1177"/>
    <mergeCell ref="O1164:V1164"/>
    <mergeCell ref="W1164:W1177"/>
    <mergeCell ref="X1164:AD1164"/>
    <mergeCell ref="F1165:G1165"/>
    <mergeCell ref="H1165:I1165"/>
    <mergeCell ref="J1165:K1165"/>
    <mergeCell ref="L1165:M1165"/>
    <mergeCell ref="O1165:P1165"/>
    <mergeCell ref="Q1165:R1165"/>
    <mergeCell ref="S1165:T1165"/>
    <mergeCell ref="U1165:V1165"/>
    <mergeCell ref="X1165:Y1165"/>
    <mergeCell ref="Z1165:AA1165"/>
    <mergeCell ref="D1119:AD1119"/>
    <mergeCell ref="D1120:AD1120"/>
    <mergeCell ref="D1122:AD1122"/>
    <mergeCell ref="D1124:AD1124"/>
    <mergeCell ref="D1127:D1129"/>
    <mergeCell ref="E1127:E1140"/>
    <mergeCell ref="F1127:M1127"/>
    <mergeCell ref="N1127:N1140"/>
    <mergeCell ref="O1127:V1127"/>
    <mergeCell ref="W1127:W1140"/>
    <mergeCell ref="X1127:AD1127"/>
    <mergeCell ref="F1128:G1128"/>
    <mergeCell ref="H1128:I1128"/>
    <mergeCell ref="J1128:K1128"/>
    <mergeCell ref="L1128:M1128"/>
    <mergeCell ref="O1128:P1128"/>
    <mergeCell ref="Q1128:R1128"/>
    <mergeCell ref="S1128:T1128"/>
    <mergeCell ref="U1128:V1128"/>
    <mergeCell ref="X1128:Y1128"/>
    <mergeCell ref="Z1128:AA1128"/>
    <mergeCell ref="AB1128:AC1128"/>
    <mergeCell ref="AD1128:AD1129"/>
    <mergeCell ref="D1139:D1140"/>
    <mergeCell ref="O1139:P1140"/>
    <mergeCell ref="Q1139:R1140"/>
    <mergeCell ref="S1139:T1140"/>
    <mergeCell ref="U1139:V1140"/>
    <mergeCell ref="X1139:Y1140"/>
    <mergeCell ref="Z1139:AA1140"/>
    <mergeCell ref="AB1139:AC1140"/>
    <mergeCell ref="AD1139:AD1140"/>
    <mergeCell ref="S1100:T1101"/>
    <mergeCell ref="U1100:V1101"/>
    <mergeCell ref="X1100:Y1101"/>
    <mergeCell ref="Z1100:AA1101"/>
    <mergeCell ref="AB1100:AC1101"/>
    <mergeCell ref="AD1100:AD1101"/>
    <mergeCell ref="R1105:V1105"/>
    <mergeCell ref="AA1105:AD1105"/>
    <mergeCell ref="D1106:G1106"/>
    <mergeCell ref="I1106:M1106"/>
    <mergeCell ref="R1106:V1106"/>
    <mergeCell ref="Z1106:AC1106"/>
    <mergeCell ref="I1108:O1108"/>
    <mergeCell ref="R1108:W1108"/>
    <mergeCell ref="Y1108:AD1108"/>
    <mergeCell ref="A1110:AG1110"/>
    <mergeCell ref="D1118:AD1118"/>
    <mergeCell ref="A1073:AG1073"/>
    <mergeCell ref="D1079:AD1079"/>
    <mergeCell ref="D1080:AD1080"/>
    <mergeCell ref="D1081:AD1081"/>
    <mergeCell ref="D1083:AD1083"/>
    <mergeCell ref="D1085:AD1085"/>
    <mergeCell ref="D1088:D1090"/>
    <mergeCell ref="E1088:E1101"/>
    <mergeCell ref="F1088:M1088"/>
    <mergeCell ref="N1088:N1101"/>
    <mergeCell ref="O1088:V1088"/>
    <mergeCell ref="W1088:W1101"/>
    <mergeCell ref="X1088:AD1088"/>
    <mergeCell ref="F1089:G1089"/>
    <mergeCell ref="H1089:I1089"/>
    <mergeCell ref="J1089:K1089"/>
    <mergeCell ref="L1089:M1089"/>
    <mergeCell ref="O1089:P1089"/>
    <mergeCell ref="Q1089:R1089"/>
    <mergeCell ref="S1089:T1089"/>
    <mergeCell ref="U1089:V1089"/>
    <mergeCell ref="X1089:Y1089"/>
    <mergeCell ref="Z1089:AA1089"/>
    <mergeCell ref="AB1089:AC1089"/>
    <mergeCell ref="AD1089:AD1090"/>
    <mergeCell ref="D1100:D1101"/>
    <mergeCell ref="F1100:G1101"/>
    <mergeCell ref="H1100:I1101"/>
    <mergeCell ref="J1100:K1101"/>
    <mergeCell ref="L1100:M1101"/>
    <mergeCell ref="O1100:P1101"/>
    <mergeCell ref="Q1100:R1101"/>
    <mergeCell ref="L1063:M1064"/>
    <mergeCell ref="O1063:P1064"/>
    <mergeCell ref="Q1063:R1064"/>
    <mergeCell ref="S1063:T1064"/>
    <mergeCell ref="U1063:V1064"/>
    <mergeCell ref="X1063:Y1064"/>
    <mergeCell ref="Z1063:AA1064"/>
    <mergeCell ref="AB1063:AC1064"/>
    <mergeCell ref="AD1063:AD1064"/>
    <mergeCell ref="R1068:V1068"/>
    <mergeCell ref="AA1068:AD1068"/>
    <mergeCell ref="D1069:G1069"/>
    <mergeCell ref="I1069:M1069"/>
    <mergeCell ref="R1069:V1069"/>
    <mergeCell ref="Z1069:AC1069"/>
    <mergeCell ref="I1071:O1071"/>
    <mergeCell ref="R1071:W1071"/>
    <mergeCell ref="Y1071:AD1071"/>
    <mergeCell ref="I1032:O1032"/>
    <mergeCell ref="R1032:W1032"/>
    <mergeCell ref="Y1032:AD1032"/>
    <mergeCell ref="A1034:AG1034"/>
    <mergeCell ref="D1042:AD1042"/>
    <mergeCell ref="D1043:AD1043"/>
    <mergeCell ref="D1044:AD1044"/>
    <mergeCell ref="D1046:AD1046"/>
    <mergeCell ref="D1048:AD1048"/>
    <mergeCell ref="D1051:D1053"/>
    <mergeCell ref="E1051:E1064"/>
    <mergeCell ref="F1051:M1051"/>
    <mergeCell ref="N1051:N1064"/>
    <mergeCell ref="O1051:V1051"/>
    <mergeCell ref="W1051:W1064"/>
    <mergeCell ref="X1051:AD1051"/>
    <mergeCell ref="F1052:G1052"/>
    <mergeCell ref="H1052:I1052"/>
    <mergeCell ref="J1052:K1052"/>
    <mergeCell ref="L1052:M1052"/>
    <mergeCell ref="O1052:P1052"/>
    <mergeCell ref="Q1052:R1052"/>
    <mergeCell ref="S1052:T1052"/>
    <mergeCell ref="U1052:V1052"/>
    <mergeCell ref="X1052:Y1052"/>
    <mergeCell ref="Z1052:AA1052"/>
    <mergeCell ref="AB1052:AC1052"/>
    <mergeCell ref="AD1052:AD1053"/>
    <mergeCell ref="D1063:D1064"/>
    <mergeCell ref="F1063:G1064"/>
    <mergeCell ref="H1063:I1064"/>
    <mergeCell ref="J1063:K1064"/>
    <mergeCell ref="D1024:D1025"/>
    <mergeCell ref="F1024:G1025"/>
    <mergeCell ref="H1024:I1025"/>
    <mergeCell ref="J1024:K1025"/>
    <mergeCell ref="L1024:M1025"/>
    <mergeCell ref="O1024:P1025"/>
    <mergeCell ref="Q1024:R1025"/>
    <mergeCell ref="S1024:T1025"/>
    <mergeCell ref="U1024:V1025"/>
    <mergeCell ref="X1024:Y1025"/>
    <mergeCell ref="Z1024:AA1025"/>
    <mergeCell ref="AB1024:AC1025"/>
    <mergeCell ref="AD1024:AD1025"/>
    <mergeCell ref="R1029:V1029"/>
    <mergeCell ref="AA1029:AD1029"/>
    <mergeCell ref="D1030:G1030"/>
    <mergeCell ref="I1030:M1030"/>
    <mergeCell ref="R1030:V1030"/>
    <mergeCell ref="Z1030:AC1030"/>
    <mergeCell ref="D993:G993"/>
    <mergeCell ref="I993:M993"/>
    <mergeCell ref="R993:V993"/>
    <mergeCell ref="Z993:AC993"/>
    <mergeCell ref="I995:O995"/>
    <mergeCell ref="R995:W995"/>
    <mergeCell ref="Y995:AD995"/>
    <mergeCell ref="A997:AG997"/>
    <mergeCell ref="D1003:AD1003"/>
    <mergeCell ref="D1004:AD1004"/>
    <mergeCell ref="D1005:AD1005"/>
    <mergeCell ref="D1007:AD1007"/>
    <mergeCell ref="D1009:AD1009"/>
    <mergeCell ref="D1012:D1014"/>
    <mergeCell ref="E1012:E1025"/>
    <mergeCell ref="F1012:M1012"/>
    <mergeCell ref="N1012:N1025"/>
    <mergeCell ref="O1012:V1012"/>
    <mergeCell ref="W1012:W1025"/>
    <mergeCell ref="X1012:AD1012"/>
    <mergeCell ref="F1013:G1013"/>
    <mergeCell ref="H1013:I1013"/>
    <mergeCell ref="J1013:K1013"/>
    <mergeCell ref="L1013:M1013"/>
    <mergeCell ref="O1013:P1013"/>
    <mergeCell ref="Q1013:R1013"/>
    <mergeCell ref="S1013:T1013"/>
    <mergeCell ref="U1013:V1013"/>
    <mergeCell ref="X1013:Y1013"/>
    <mergeCell ref="Z1013:AA1013"/>
    <mergeCell ref="AB1013:AC1013"/>
    <mergeCell ref="AD1013:AD1014"/>
    <mergeCell ref="Z976:AA976"/>
    <mergeCell ref="AB976:AC976"/>
    <mergeCell ref="AD976:AD977"/>
    <mergeCell ref="D987:D988"/>
    <mergeCell ref="F987:G988"/>
    <mergeCell ref="H987:I988"/>
    <mergeCell ref="J987:K988"/>
    <mergeCell ref="L987:M988"/>
    <mergeCell ref="O987:P988"/>
    <mergeCell ref="Q987:R988"/>
    <mergeCell ref="S987:T988"/>
    <mergeCell ref="U987:V988"/>
    <mergeCell ref="X987:Y988"/>
    <mergeCell ref="Z987:AA988"/>
    <mergeCell ref="AB987:AC988"/>
    <mergeCell ref="AD987:AD988"/>
    <mergeCell ref="R992:V992"/>
    <mergeCell ref="AA992:AD992"/>
    <mergeCell ref="AD948:AD949"/>
    <mergeCell ref="R953:V953"/>
    <mergeCell ref="AA953:AD953"/>
    <mergeCell ref="D954:G954"/>
    <mergeCell ref="I954:M954"/>
    <mergeCell ref="R954:V954"/>
    <mergeCell ref="Z954:AC954"/>
    <mergeCell ref="I956:O956"/>
    <mergeCell ref="R956:W956"/>
    <mergeCell ref="Y956:AD956"/>
    <mergeCell ref="A958:AG958"/>
    <mergeCell ref="D966:AD966"/>
    <mergeCell ref="D967:AD967"/>
    <mergeCell ref="D968:AD968"/>
    <mergeCell ref="D970:AD970"/>
    <mergeCell ref="D972:AD972"/>
    <mergeCell ref="D975:D977"/>
    <mergeCell ref="E975:E988"/>
    <mergeCell ref="F975:M975"/>
    <mergeCell ref="N975:N988"/>
    <mergeCell ref="O975:V975"/>
    <mergeCell ref="W975:W988"/>
    <mergeCell ref="X975:AD975"/>
    <mergeCell ref="F976:G976"/>
    <mergeCell ref="H976:I976"/>
    <mergeCell ref="J976:K976"/>
    <mergeCell ref="L976:M976"/>
    <mergeCell ref="O976:P976"/>
    <mergeCell ref="Q976:R976"/>
    <mergeCell ref="S976:T976"/>
    <mergeCell ref="U976:V976"/>
    <mergeCell ref="X976:Y976"/>
    <mergeCell ref="D933:AD933"/>
    <mergeCell ref="D936:D938"/>
    <mergeCell ref="E936:E949"/>
    <mergeCell ref="F936:M936"/>
    <mergeCell ref="N936:N949"/>
    <mergeCell ref="O936:V936"/>
    <mergeCell ref="W936:W949"/>
    <mergeCell ref="X936:AD936"/>
    <mergeCell ref="F937:G937"/>
    <mergeCell ref="H937:I937"/>
    <mergeCell ref="J937:K937"/>
    <mergeCell ref="L937:M937"/>
    <mergeCell ref="O937:P937"/>
    <mergeCell ref="Q937:R937"/>
    <mergeCell ref="S937:T937"/>
    <mergeCell ref="U937:V937"/>
    <mergeCell ref="X937:Y937"/>
    <mergeCell ref="Z937:AA937"/>
    <mergeCell ref="AB937:AC937"/>
    <mergeCell ref="AD937:AD938"/>
    <mergeCell ref="D948:D949"/>
    <mergeCell ref="F948:G949"/>
    <mergeCell ref="H948:I949"/>
    <mergeCell ref="J948:K949"/>
    <mergeCell ref="L948:M949"/>
    <mergeCell ref="O948:P949"/>
    <mergeCell ref="Q948:R949"/>
    <mergeCell ref="S948:T949"/>
    <mergeCell ref="U948:V949"/>
    <mergeCell ref="X948:Y949"/>
    <mergeCell ref="Z948:AA949"/>
    <mergeCell ref="AB948:AC949"/>
    <mergeCell ref="Z911:AA912"/>
    <mergeCell ref="AB911:AC912"/>
    <mergeCell ref="AD911:AD912"/>
    <mergeCell ref="R916:V916"/>
    <mergeCell ref="AA916:AD916"/>
    <mergeCell ref="D917:G917"/>
    <mergeCell ref="I917:M917"/>
    <mergeCell ref="R917:V917"/>
    <mergeCell ref="Z917:AC917"/>
    <mergeCell ref="I919:O919"/>
    <mergeCell ref="R919:W919"/>
    <mergeCell ref="Y919:AD919"/>
    <mergeCell ref="A921:AG921"/>
    <mergeCell ref="D927:AD927"/>
    <mergeCell ref="D928:AD928"/>
    <mergeCell ref="D929:AD929"/>
    <mergeCell ref="D931:AD931"/>
    <mergeCell ref="D892:AD892"/>
    <mergeCell ref="D894:AD894"/>
    <mergeCell ref="D896:AD896"/>
    <mergeCell ref="D899:D901"/>
    <mergeCell ref="E899:E912"/>
    <mergeCell ref="F899:M899"/>
    <mergeCell ref="N899:N912"/>
    <mergeCell ref="O899:V899"/>
    <mergeCell ref="W899:W912"/>
    <mergeCell ref="X899:AD899"/>
    <mergeCell ref="F900:G900"/>
    <mergeCell ref="H900:I900"/>
    <mergeCell ref="J900:K900"/>
    <mergeCell ref="L900:M900"/>
    <mergeCell ref="O900:P900"/>
    <mergeCell ref="Q900:R900"/>
    <mergeCell ref="S900:T900"/>
    <mergeCell ref="U900:V900"/>
    <mergeCell ref="X900:Y900"/>
    <mergeCell ref="Z900:AA900"/>
    <mergeCell ref="AB900:AC900"/>
    <mergeCell ref="AD900:AD901"/>
    <mergeCell ref="D911:D912"/>
    <mergeCell ref="F911:G912"/>
    <mergeCell ref="H911:I912"/>
    <mergeCell ref="J911:K912"/>
    <mergeCell ref="L911:M912"/>
    <mergeCell ref="O911:P912"/>
    <mergeCell ref="Q911:R912"/>
    <mergeCell ref="S911:T912"/>
    <mergeCell ref="U911:V912"/>
    <mergeCell ref="X911:Y912"/>
    <mergeCell ref="U875:V876"/>
    <mergeCell ref="X875:Y876"/>
    <mergeCell ref="Z875:AA876"/>
    <mergeCell ref="AB875:AC876"/>
    <mergeCell ref="AD875:AD876"/>
    <mergeCell ref="R880:V880"/>
    <mergeCell ref="AA880:AD880"/>
    <mergeCell ref="D881:G881"/>
    <mergeCell ref="I881:M881"/>
    <mergeCell ref="R881:V881"/>
    <mergeCell ref="Z881:AC881"/>
    <mergeCell ref="I883:O883"/>
    <mergeCell ref="R883:W883"/>
    <mergeCell ref="Y883:AD883"/>
    <mergeCell ref="A885:AG885"/>
    <mergeCell ref="D890:AD890"/>
    <mergeCell ref="D891:AD891"/>
    <mergeCell ref="D854:AD854"/>
    <mergeCell ref="D855:AD855"/>
    <mergeCell ref="D856:AD856"/>
    <mergeCell ref="D858:AD858"/>
    <mergeCell ref="D860:AD860"/>
    <mergeCell ref="D863:D865"/>
    <mergeCell ref="E863:E876"/>
    <mergeCell ref="F863:M863"/>
    <mergeCell ref="N863:N876"/>
    <mergeCell ref="O863:V863"/>
    <mergeCell ref="W863:W876"/>
    <mergeCell ref="X863:AD863"/>
    <mergeCell ref="F864:G864"/>
    <mergeCell ref="H864:I864"/>
    <mergeCell ref="J864:K864"/>
    <mergeCell ref="L864:M864"/>
    <mergeCell ref="O864:P864"/>
    <mergeCell ref="Q864:R864"/>
    <mergeCell ref="S864:T864"/>
    <mergeCell ref="U864:V864"/>
    <mergeCell ref="X864:Y864"/>
    <mergeCell ref="Z864:AA864"/>
    <mergeCell ref="AB864:AC864"/>
    <mergeCell ref="AD864:AD865"/>
    <mergeCell ref="D875:D876"/>
    <mergeCell ref="F875:G876"/>
    <mergeCell ref="H875:I876"/>
    <mergeCell ref="J875:K876"/>
    <mergeCell ref="L875:M876"/>
    <mergeCell ref="O875:P876"/>
    <mergeCell ref="Q875:R876"/>
    <mergeCell ref="S875:T876"/>
    <mergeCell ref="I576:O576"/>
    <mergeCell ref="R576:W576"/>
    <mergeCell ref="Y576:AD576"/>
    <mergeCell ref="A578:AG578"/>
    <mergeCell ref="X568:Y569"/>
    <mergeCell ref="Z568:AA569"/>
    <mergeCell ref="AB568:AC569"/>
    <mergeCell ref="AD568:AD569"/>
    <mergeCell ref="R573:V573"/>
    <mergeCell ref="D574:G574"/>
    <mergeCell ref="I574:M574"/>
    <mergeCell ref="R574:V574"/>
    <mergeCell ref="Z574:AC574"/>
    <mergeCell ref="D568:D569"/>
    <mergeCell ref="F568:G569"/>
    <mergeCell ref="H568:I569"/>
    <mergeCell ref="J568:K569"/>
    <mergeCell ref="L568:M569"/>
    <mergeCell ref="O568:P569"/>
    <mergeCell ref="Q568:R569"/>
    <mergeCell ref="S568:T569"/>
    <mergeCell ref="U568:V569"/>
    <mergeCell ref="Z573:AB573"/>
    <mergeCell ref="AD573:AF573"/>
    <mergeCell ref="D547:AD547"/>
    <mergeCell ref="D548:AD548"/>
    <mergeCell ref="D549:AD549"/>
    <mergeCell ref="D551:AD551"/>
    <mergeCell ref="D553:AD553"/>
    <mergeCell ref="D556:D558"/>
    <mergeCell ref="E556:E569"/>
    <mergeCell ref="F556:M556"/>
    <mergeCell ref="N556:N569"/>
    <mergeCell ref="O556:V556"/>
    <mergeCell ref="W556:W569"/>
    <mergeCell ref="X556:AD556"/>
    <mergeCell ref="F557:G557"/>
    <mergeCell ref="H557:I557"/>
    <mergeCell ref="J557:K557"/>
    <mergeCell ref="L557:M557"/>
    <mergeCell ref="O557:P557"/>
    <mergeCell ref="Q557:R557"/>
    <mergeCell ref="S557:T557"/>
    <mergeCell ref="U557:V557"/>
    <mergeCell ref="X557:Y557"/>
    <mergeCell ref="Z557:AA557"/>
    <mergeCell ref="AB557:AC557"/>
    <mergeCell ref="AD557:AD558"/>
    <mergeCell ref="I537:O537"/>
    <mergeCell ref="R537:W537"/>
    <mergeCell ref="Y537:AD537"/>
    <mergeCell ref="A539:AG539"/>
    <mergeCell ref="AD529:AD530"/>
    <mergeCell ref="R534:V534"/>
    <mergeCell ref="D535:G535"/>
    <mergeCell ref="I535:M535"/>
    <mergeCell ref="R535:V535"/>
    <mergeCell ref="Z535:AC535"/>
    <mergeCell ref="Q529:R530"/>
    <mergeCell ref="S529:T530"/>
    <mergeCell ref="U529:V530"/>
    <mergeCell ref="X529:Y530"/>
    <mergeCell ref="Z529:AA530"/>
    <mergeCell ref="AB529:AC530"/>
    <mergeCell ref="D529:D530"/>
    <mergeCell ref="F529:G530"/>
    <mergeCell ref="H529:I530"/>
    <mergeCell ref="J529:K530"/>
    <mergeCell ref="L529:M530"/>
    <mergeCell ref="O529:P530"/>
    <mergeCell ref="Z534:AB534"/>
    <mergeCell ref="AD534:AF534"/>
    <mergeCell ref="D510:AD510"/>
    <mergeCell ref="D512:AD512"/>
    <mergeCell ref="D514:AD514"/>
    <mergeCell ref="D517:D519"/>
    <mergeCell ref="E517:E530"/>
    <mergeCell ref="F517:M517"/>
    <mergeCell ref="N517:N530"/>
    <mergeCell ref="O517:V517"/>
    <mergeCell ref="W517:W530"/>
    <mergeCell ref="X517:AD517"/>
    <mergeCell ref="S518:T518"/>
    <mergeCell ref="U518:V518"/>
    <mergeCell ref="X518:Y518"/>
    <mergeCell ref="Z518:AA518"/>
    <mergeCell ref="AB518:AC518"/>
    <mergeCell ref="AD518:AD519"/>
    <mergeCell ref="F518:G518"/>
    <mergeCell ref="H518:I518"/>
    <mergeCell ref="J518:K518"/>
    <mergeCell ref="L518:M518"/>
    <mergeCell ref="O518:P518"/>
    <mergeCell ref="Q518:R518"/>
    <mergeCell ref="I498:O498"/>
    <mergeCell ref="R498:W498"/>
    <mergeCell ref="Y498:AD498"/>
    <mergeCell ref="A500:AG500"/>
    <mergeCell ref="D508:AD508"/>
    <mergeCell ref="D509:AD509"/>
    <mergeCell ref="AD490:AD491"/>
    <mergeCell ref="R495:V495"/>
    <mergeCell ref="D496:G496"/>
    <mergeCell ref="I496:M496"/>
    <mergeCell ref="R496:V496"/>
    <mergeCell ref="Z496:AC496"/>
    <mergeCell ref="Q490:R491"/>
    <mergeCell ref="S490:T491"/>
    <mergeCell ref="U490:V491"/>
    <mergeCell ref="X490:Y491"/>
    <mergeCell ref="Z490:AA491"/>
    <mergeCell ref="AB490:AC491"/>
    <mergeCell ref="D490:D491"/>
    <mergeCell ref="F490:G491"/>
    <mergeCell ref="H490:I491"/>
    <mergeCell ref="J490:K491"/>
    <mergeCell ref="L490:M491"/>
    <mergeCell ref="Z495:AB495"/>
    <mergeCell ref="AD495:AF495"/>
    <mergeCell ref="Z456:AB456"/>
    <mergeCell ref="D471:AD471"/>
    <mergeCell ref="D473:AD473"/>
    <mergeCell ref="D475:AD475"/>
    <mergeCell ref="D478:D480"/>
    <mergeCell ref="E478:E491"/>
    <mergeCell ref="F478:M478"/>
    <mergeCell ref="N478:N491"/>
    <mergeCell ref="O478:V478"/>
    <mergeCell ref="W478:W491"/>
    <mergeCell ref="X478:AD478"/>
    <mergeCell ref="O490:P491"/>
    <mergeCell ref="S479:T479"/>
    <mergeCell ref="U479:V479"/>
    <mergeCell ref="X479:Y479"/>
    <mergeCell ref="Z479:AA479"/>
    <mergeCell ref="AB479:AC479"/>
    <mergeCell ref="AD479:AD480"/>
    <mergeCell ref="F479:G479"/>
    <mergeCell ref="H479:I479"/>
    <mergeCell ref="J479:K479"/>
    <mergeCell ref="L479:M479"/>
    <mergeCell ref="O479:P479"/>
    <mergeCell ref="Q479:R479"/>
    <mergeCell ref="AD456:AF456"/>
    <mergeCell ref="Z440:AA440"/>
    <mergeCell ref="AB440:AC440"/>
    <mergeCell ref="AD440:AD441"/>
    <mergeCell ref="F440:G440"/>
    <mergeCell ref="H440:I440"/>
    <mergeCell ref="J440:K440"/>
    <mergeCell ref="L440:M440"/>
    <mergeCell ref="O440:P440"/>
    <mergeCell ref="Q440:R440"/>
    <mergeCell ref="I459:O459"/>
    <mergeCell ref="R459:W459"/>
    <mergeCell ref="Y459:AD459"/>
    <mergeCell ref="A461:AG461"/>
    <mergeCell ref="D469:AD469"/>
    <mergeCell ref="D470:AD470"/>
    <mergeCell ref="AD451:AD452"/>
    <mergeCell ref="R456:V456"/>
    <mergeCell ref="D457:G457"/>
    <mergeCell ref="I457:M457"/>
    <mergeCell ref="R457:V457"/>
    <mergeCell ref="Z457:AC457"/>
    <mergeCell ref="Q451:R452"/>
    <mergeCell ref="S451:T452"/>
    <mergeCell ref="U451:V452"/>
    <mergeCell ref="X451:Y452"/>
    <mergeCell ref="Z451:AA452"/>
    <mergeCell ref="AB451:AC452"/>
    <mergeCell ref="D451:D452"/>
    <mergeCell ref="F451:G452"/>
    <mergeCell ref="H451:I452"/>
    <mergeCell ref="J451:K452"/>
    <mergeCell ref="L451:M452"/>
    <mergeCell ref="R420:W420"/>
    <mergeCell ref="Y420:AD420"/>
    <mergeCell ref="A422:AG422"/>
    <mergeCell ref="D430:AD430"/>
    <mergeCell ref="D431:AD431"/>
    <mergeCell ref="AD412:AD413"/>
    <mergeCell ref="R417:V417"/>
    <mergeCell ref="D418:G418"/>
    <mergeCell ref="I418:M418"/>
    <mergeCell ref="R418:V418"/>
    <mergeCell ref="Z418:AC418"/>
    <mergeCell ref="Q412:R413"/>
    <mergeCell ref="S412:T413"/>
    <mergeCell ref="U412:V413"/>
    <mergeCell ref="X412:Y413"/>
    <mergeCell ref="Z412:AA413"/>
    <mergeCell ref="AB412:AC413"/>
    <mergeCell ref="D412:D413"/>
    <mergeCell ref="F412:G413"/>
    <mergeCell ref="H412:I413"/>
    <mergeCell ref="J412:K413"/>
    <mergeCell ref="L412:M413"/>
    <mergeCell ref="Z417:AB417"/>
    <mergeCell ref="AD417:AF417"/>
    <mergeCell ref="I420:O420"/>
    <mergeCell ref="D391:AD391"/>
    <mergeCell ref="D392:AD392"/>
    <mergeCell ref="D393:AD393"/>
    <mergeCell ref="D395:AD395"/>
    <mergeCell ref="D397:AD397"/>
    <mergeCell ref="D400:D402"/>
    <mergeCell ref="E400:E413"/>
    <mergeCell ref="F400:M400"/>
    <mergeCell ref="N400:N413"/>
    <mergeCell ref="O400:V400"/>
    <mergeCell ref="W400:W413"/>
    <mergeCell ref="X400:AD400"/>
    <mergeCell ref="O412:P413"/>
    <mergeCell ref="S401:T401"/>
    <mergeCell ref="U401:V401"/>
    <mergeCell ref="X401:Y401"/>
    <mergeCell ref="Z401:AA401"/>
    <mergeCell ref="AB401:AC401"/>
    <mergeCell ref="AD401:AD402"/>
    <mergeCell ref="F401:G401"/>
    <mergeCell ref="H401:I401"/>
    <mergeCell ref="J401:K401"/>
    <mergeCell ref="L401:M401"/>
    <mergeCell ref="O401:P401"/>
    <mergeCell ref="Q401:R401"/>
    <mergeCell ref="I379:O379"/>
    <mergeCell ref="R379:W379"/>
    <mergeCell ref="Y379:AD379"/>
    <mergeCell ref="A381:AG381"/>
    <mergeCell ref="AD371:AD372"/>
    <mergeCell ref="R376:V376"/>
    <mergeCell ref="D377:G377"/>
    <mergeCell ref="I377:M377"/>
    <mergeCell ref="R377:V377"/>
    <mergeCell ref="Z377:AC377"/>
    <mergeCell ref="Q371:R372"/>
    <mergeCell ref="S371:T372"/>
    <mergeCell ref="U371:V372"/>
    <mergeCell ref="X371:Y372"/>
    <mergeCell ref="Z371:AA372"/>
    <mergeCell ref="AB371:AC372"/>
    <mergeCell ref="D371:D372"/>
    <mergeCell ref="F371:G372"/>
    <mergeCell ref="H371:I372"/>
    <mergeCell ref="J371:K372"/>
    <mergeCell ref="L371:M372"/>
    <mergeCell ref="D352:AD352"/>
    <mergeCell ref="D354:AD354"/>
    <mergeCell ref="D356:AD356"/>
    <mergeCell ref="D359:D361"/>
    <mergeCell ref="E359:E372"/>
    <mergeCell ref="F359:M359"/>
    <mergeCell ref="N359:N372"/>
    <mergeCell ref="O359:V359"/>
    <mergeCell ref="W359:W372"/>
    <mergeCell ref="X359:AD359"/>
    <mergeCell ref="O371:P372"/>
    <mergeCell ref="S360:T360"/>
    <mergeCell ref="U360:V360"/>
    <mergeCell ref="X360:Y360"/>
    <mergeCell ref="Z360:AA360"/>
    <mergeCell ref="AB360:AC360"/>
    <mergeCell ref="AD360:AD361"/>
    <mergeCell ref="F360:G360"/>
    <mergeCell ref="H360:I360"/>
    <mergeCell ref="J360:K360"/>
    <mergeCell ref="L360:M360"/>
    <mergeCell ref="O360:P360"/>
    <mergeCell ref="Q360:R360"/>
    <mergeCell ref="I340:O340"/>
    <mergeCell ref="R340:W340"/>
    <mergeCell ref="Y340:AD340"/>
    <mergeCell ref="A342:AG342"/>
    <mergeCell ref="D350:AD350"/>
    <mergeCell ref="D351:AD351"/>
    <mergeCell ref="AD332:AD333"/>
    <mergeCell ref="R337:V337"/>
    <mergeCell ref="D338:G338"/>
    <mergeCell ref="I338:M338"/>
    <mergeCell ref="R338:V338"/>
    <mergeCell ref="Z338:AC338"/>
    <mergeCell ref="Q332:R333"/>
    <mergeCell ref="S332:T333"/>
    <mergeCell ref="U332:V333"/>
    <mergeCell ref="X332:Y333"/>
    <mergeCell ref="Z332:AA333"/>
    <mergeCell ref="AB332:AC333"/>
    <mergeCell ref="D332:D333"/>
    <mergeCell ref="F332:G333"/>
    <mergeCell ref="H332:I333"/>
    <mergeCell ref="J332:K333"/>
    <mergeCell ref="L332:M333"/>
    <mergeCell ref="D313:AD313"/>
    <mergeCell ref="D315:AD315"/>
    <mergeCell ref="D317:AD317"/>
    <mergeCell ref="D320:D322"/>
    <mergeCell ref="E320:E333"/>
    <mergeCell ref="F320:M320"/>
    <mergeCell ref="N320:N333"/>
    <mergeCell ref="O320:V320"/>
    <mergeCell ref="W320:W333"/>
    <mergeCell ref="X320:AD320"/>
    <mergeCell ref="O332:P333"/>
    <mergeCell ref="S321:T321"/>
    <mergeCell ref="U321:V321"/>
    <mergeCell ref="X321:Y321"/>
    <mergeCell ref="Z321:AA321"/>
    <mergeCell ref="AB321:AC321"/>
    <mergeCell ref="AD321:AD322"/>
    <mergeCell ref="F321:G321"/>
    <mergeCell ref="H321:I321"/>
    <mergeCell ref="J321:K321"/>
    <mergeCell ref="L321:M321"/>
    <mergeCell ref="O321:P321"/>
    <mergeCell ref="Q321:R321"/>
    <mergeCell ref="Z282:AA282"/>
    <mergeCell ref="AB282:AC282"/>
    <mergeCell ref="AD282:AD283"/>
    <mergeCell ref="F282:G282"/>
    <mergeCell ref="H282:I282"/>
    <mergeCell ref="J282:K282"/>
    <mergeCell ref="L282:M282"/>
    <mergeCell ref="O282:P282"/>
    <mergeCell ref="Q282:R282"/>
    <mergeCell ref="I301:O301"/>
    <mergeCell ref="R301:W301"/>
    <mergeCell ref="Y301:AD301"/>
    <mergeCell ref="A303:AG303"/>
    <mergeCell ref="D311:AD311"/>
    <mergeCell ref="D312:AD312"/>
    <mergeCell ref="AD293:AD294"/>
    <mergeCell ref="R298:V298"/>
    <mergeCell ref="D299:G299"/>
    <mergeCell ref="I299:M299"/>
    <mergeCell ref="R299:V299"/>
    <mergeCell ref="Z299:AC299"/>
    <mergeCell ref="Q293:R294"/>
    <mergeCell ref="S293:T294"/>
    <mergeCell ref="U293:V294"/>
    <mergeCell ref="X293:Y294"/>
    <mergeCell ref="Z293:AA294"/>
    <mergeCell ref="AB293:AC294"/>
    <mergeCell ref="D293:D294"/>
    <mergeCell ref="F293:G294"/>
    <mergeCell ref="H293:I294"/>
    <mergeCell ref="J293:K294"/>
    <mergeCell ref="L293:M294"/>
    <mergeCell ref="R262:W262"/>
    <mergeCell ref="Y262:AD262"/>
    <mergeCell ref="A264:AG264"/>
    <mergeCell ref="D272:AD272"/>
    <mergeCell ref="D273:AD273"/>
    <mergeCell ref="AD254:AD255"/>
    <mergeCell ref="R259:V259"/>
    <mergeCell ref="D260:G260"/>
    <mergeCell ref="I260:M260"/>
    <mergeCell ref="R260:V260"/>
    <mergeCell ref="Z260:AC260"/>
    <mergeCell ref="Q254:R255"/>
    <mergeCell ref="S254:T255"/>
    <mergeCell ref="U254:V255"/>
    <mergeCell ref="X254:Y255"/>
    <mergeCell ref="Z254:AA255"/>
    <mergeCell ref="AB254:AC255"/>
    <mergeCell ref="D254:D255"/>
    <mergeCell ref="F254:G255"/>
    <mergeCell ref="H254:I255"/>
    <mergeCell ref="J254:K255"/>
    <mergeCell ref="L254:M255"/>
    <mergeCell ref="Z259:AB259"/>
    <mergeCell ref="I262:O262"/>
    <mergeCell ref="D235:AD235"/>
    <mergeCell ref="D237:AD237"/>
    <mergeCell ref="D239:AD239"/>
    <mergeCell ref="D242:D244"/>
    <mergeCell ref="E242:E255"/>
    <mergeCell ref="F242:M242"/>
    <mergeCell ref="N242:N255"/>
    <mergeCell ref="O242:V242"/>
    <mergeCell ref="W242:W255"/>
    <mergeCell ref="X242:AD242"/>
    <mergeCell ref="O254:P255"/>
    <mergeCell ref="S243:T243"/>
    <mergeCell ref="U243:V243"/>
    <mergeCell ref="X243:Y243"/>
    <mergeCell ref="Z243:AA243"/>
    <mergeCell ref="AB243:AC243"/>
    <mergeCell ref="AD243:AD244"/>
    <mergeCell ref="F243:G243"/>
    <mergeCell ref="H243:I243"/>
    <mergeCell ref="J243:K243"/>
    <mergeCell ref="L243:M243"/>
    <mergeCell ref="O243:P243"/>
    <mergeCell ref="Q243:R243"/>
    <mergeCell ref="I223:O223"/>
    <mergeCell ref="R223:W223"/>
    <mergeCell ref="Y223:AD223"/>
    <mergeCell ref="A225:AG225"/>
    <mergeCell ref="D233:AD233"/>
    <mergeCell ref="D234:AD234"/>
    <mergeCell ref="AD215:AD216"/>
    <mergeCell ref="R220:V220"/>
    <mergeCell ref="D221:G221"/>
    <mergeCell ref="I221:M221"/>
    <mergeCell ref="R221:V221"/>
    <mergeCell ref="Z221:AC221"/>
    <mergeCell ref="Q215:R216"/>
    <mergeCell ref="S215:T216"/>
    <mergeCell ref="U215:V216"/>
    <mergeCell ref="X215:Y216"/>
    <mergeCell ref="Z215:AA216"/>
    <mergeCell ref="AB215:AC216"/>
    <mergeCell ref="D215:D216"/>
    <mergeCell ref="F215:G216"/>
    <mergeCell ref="H215:I216"/>
    <mergeCell ref="J215:K216"/>
    <mergeCell ref="L215:M216"/>
    <mergeCell ref="D196:AD196"/>
    <mergeCell ref="D198:AD198"/>
    <mergeCell ref="D200:AD200"/>
    <mergeCell ref="D203:D205"/>
    <mergeCell ref="E203:E216"/>
    <mergeCell ref="F203:M203"/>
    <mergeCell ref="N203:N216"/>
    <mergeCell ref="O203:V203"/>
    <mergeCell ref="W203:W216"/>
    <mergeCell ref="X203:AD203"/>
    <mergeCell ref="O215:P216"/>
    <mergeCell ref="S204:T204"/>
    <mergeCell ref="U204:V204"/>
    <mergeCell ref="X204:Y204"/>
    <mergeCell ref="Z204:AA204"/>
    <mergeCell ref="AB204:AC204"/>
    <mergeCell ref="AD204:AD205"/>
    <mergeCell ref="F204:G204"/>
    <mergeCell ref="H204:I204"/>
    <mergeCell ref="J204:K204"/>
    <mergeCell ref="L204:M204"/>
    <mergeCell ref="O204:P204"/>
    <mergeCell ref="Q204:R204"/>
    <mergeCell ref="I184:O184"/>
    <mergeCell ref="R184:W184"/>
    <mergeCell ref="Y184:AD184"/>
    <mergeCell ref="A186:AG186"/>
    <mergeCell ref="D194:AD194"/>
    <mergeCell ref="D195:AD195"/>
    <mergeCell ref="AD176:AD177"/>
    <mergeCell ref="R181:V181"/>
    <mergeCell ref="D182:G182"/>
    <mergeCell ref="I182:M182"/>
    <mergeCell ref="R182:V182"/>
    <mergeCell ref="Z182:AC182"/>
    <mergeCell ref="Q176:R177"/>
    <mergeCell ref="S176:T177"/>
    <mergeCell ref="U176:V177"/>
    <mergeCell ref="X176:Y177"/>
    <mergeCell ref="Z176:AA177"/>
    <mergeCell ref="AB176:AC177"/>
    <mergeCell ref="D176:D177"/>
    <mergeCell ref="F176:G177"/>
    <mergeCell ref="H176:I177"/>
    <mergeCell ref="J176:K177"/>
    <mergeCell ref="L176:M177"/>
    <mergeCell ref="D157:AD157"/>
    <mergeCell ref="D159:AD159"/>
    <mergeCell ref="D161:AD161"/>
    <mergeCell ref="D164:D166"/>
    <mergeCell ref="E164:E177"/>
    <mergeCell ref="F164:M164"/>
    <mergeCell ref="N164:N177"/>
    <mergeCell ref="O164:V164"/>
    <mergeCell ref="W164:W177"/>
    <mergeCell ref="X164:AD164"/>
    <mergeCell ref="O176:P177"/>
    <mergeCell ref="S165:T165"/>
    <mergeCell ref="U165:V165"/>
    <mergeCell ref="X165:Y165"/>
    <mergeCell ref="Z165:AA165"/>
    <mergeCell ref="AB165:AC165"/>
    <mergeCell ref="AD165:AD166"/>
    <mergeCell ref="F165:G165"/>
    <mergeCell ref="H165:I165"/>
    <mergeCell ref="J165:K165"/>
    <mergeCell ref="L165:M165"/>
    <mergeCell ref="O165:P165"/>
    <mergeCell ref="Q165:R165"/>
    <mergeCell ref="I145:O145"/>
    <mergeCell ref="R145:W145"/>
    <mergeCell ref="Y145:AD145"/>
    <mergeCell ref="A147:AG147"/>
    <mergeCell ref="D155:AD155"/>
    <mergeCell ref="D156:AD156"/>
    <mergeCell ref="AD137:AD138"/>
    <mergeCell ref="R142:V142"/>
    <mergeCell ref="D143:G143"/>
    <mergeCell ref="I143:M143"/>
    <mergeCell ref="R143:V143"/>
    <mergeCell ref="Z143:AC143"/>
    <mergeCell ref="Q137:R138"/>
    <mergeCell ref="S137:T138"/>
    <mergeCell ref="U137:V138"/>
    <mergeCell ref="X137:Y138"/>
    <mergeCell ref="Z137:AA138"/>
    <mergeCell ref="AB137:AC138"/>
    <mergeCell ref="D137:D138"/>
    <mergeCell ref="F137:G138"/>
    <mergeCell ref="H137:I138"/>
    <mergeCell ref="J137:K138"/>
    <mergeCell ref="L137:M138"/>
    <mergeCell ref="D118:AD118"/>
    <mergeCell ref="D120:AD120"/>
    <mergeCell ref="D122:AD122"/>
    <mergeCell ref="D125:D127"/>
    <mergeCell ref="E125:E138"/>
    <mergeCell ref="F125:M125"/>
    <mergeCell ref="N125:N138"/>
    <mergeCell ref="O125:V125"/>
    <mergeCell ref="W125:W138"/>
    <mergeCell ref="X125:AD125"/>
    <mergeCell ref="O137:P138"/>
    <mergeCell ref="S126:T126"/>
    <mergeCell ref="U126:V126"/>
    <mergeCell ref="X126:Y126"/>
    <mergeCell ref="Z126:AA126"/>
    <mergeCell ref="AB126:AC126"/>
    <mergeCell ref="AD126:AD127"/>
    <mergeCell ref="F126:G126"/>
    <mergeCell ref="H126:I126"/>
    <mergeCell ref="J126:K126"/>
    <mergeCell ref="L126:M126"/>
    <mergeCell ref="O126:P126"/>
    <mergeCell ref="Q126:R126"/>
    <mergeCell ref="Q87:R87"/>
    <mergeCell ref="I106:O106"/>
    <mergeCell ref="R106:W106"/>
    <mergeCell ref="Y106:AD106"/>
    <mergeCell ref="A108:AG108"/>
    <mergeCell ref="D116:AD116"/>
    <mergeCell ref="D117:AD117"/>
    <mergeCell ref="AD98:AD99"/>
    <mergeCell ref="R103:V103"/>
    <mergeCell ref="D104:G104"/>
    <mergeCell ref="I104:M104"/>
    <mergeCell ref="R104:V104"/>
    <mergeCell ref="Z104:AC104"/>
    <mergeCell ref="Q98:R99"/>
    <mergeCell ref="S98:T99"/>
    <mergeCell ref="U98:V99"/>
    <mergeCell ref="X98:Y99"/>
    <mergeCell ref="Z98:AA99"/>
    <mergeCell ref="AB98:AC99"/>
    <mergeCell ref="D98:D99"/>
    <mergeCell ref="F98:G99"/>
    <mergeCell ref="H98:I99"/>
    <mergeCell ref="J98:K99"/>
    <mergeCell ref="L98:M99"/>
    <mergeCell ref="Z103:AB103"/>
    <mergeCell ref="R67:W67"/>
    <mergeCell ref="Y67:AD67"/>
    <mergeCell ref="A69:AG69"/>
    <mergeCell ref="D77:AD77"/>
    <mergeCell ref="D78:AD78"/>
    <mergeCell ref="AD59:AD60"/>
    <mergeCell ref="R64:V64"/>
    <mergeCell ref="D65:G65"/>
    <mergeCell ref="I65:M65"/>
    <mergeCell ref="R65:V65"/>
    <mergeCell ref="Z65:AC65"/>
    <mergeCell ref="Q59:R60"/>
    <mergeCell ref="S59:T60"/>
    <mergeCell ref="U59:V60"/>
    <mergeCell ref="X59:Y60"/>
    <mergeCell ref="Z59:AA60"/>
    <mergeCell ref="AB59:AC60"/>
    <mergeCell ref="D59:D60"/>
    <mergeCell ref="F59:G60"/>
    <mergeCell ref="H59:I60"/>
    <mergeCell ref="J59:K60"/>
    <mergeCell ref="L59:M60"/>
    <mergeCell ref="Z64:AB64"/>
    <mergeCell ref="AD64:AF64"/>
    <mergeCell ref="D40:AD40"/>
    <mergeCell ref="D42:AD42"/>
    <mergeCell ref="D44:AD44"/>
    <mergeCell ref="D47:D49"/>
    <mergeCell ref="E47:E60"/>
    <mergeCell ref="F47:M47"/>
    <mergeCell ref="N47:N60"/>
    <mergeCell ref="O47:V47"/>
    <mergeCell ref="W47:W60"/>
    <mergeCell ref="X47:AD47"/>
    <mergeCell ref="O59:P60"/>
    <mergeCell ref="S48:T48"/>
    <mergeCell ref="U48:V48"/>
    <mergeCell ref="X48:Y48"/>
    <mergeCell ref="Z48:AA48"/>
    <mergeCell ref="AB48:AC48"/>
    <mergeCell ref="AD48:AD49"/>
    <mergeCell ref="F48:G48"/>
    <mergeCell ref="H48:I48"/>
    <mergeCell ref="J48:K48"/>
    <mergeCell ref="L48:M48"/>
    <mergeCell ref="O48:P48"/>
    <mergeCell ref="Q48:R48"/>
    <mergeCell ref="I31:O31"/>
    <mergeCell ref="R31:W31"/>
    <mergeCell ref="Y31:AD31"/>
    <mergeCell ref="Z28:AB28"/>
    <mergeCell ref="AD28:AF28"/>
    <mergeCell ref="A33:AG33"/>
    <mergeCell ref="D38:AD38"/>
    <mergeCell ref="D39:AD39"/>
    <mergeCell ref="AD23:AD24"/>
    <mergeCell ref="R28:V28"/>
    <mergeCell ref="D29:G29"/>
    <mergeCell ref="I29:M29"/>
    <mergeCell ref="R29:V29"/>
    <mergeCell ref="Z29:AC29"/>
    <mergeCell ref="Q23:R24"/>
    <mergeCell ref="S23:T24"/>
    <mergeCell ref="U23:V24"/>
    <mergeCell ref="X23:Y24"/>
    <mergeCell ref="Z23:AA24"/>
    <mergeCell ref="AB23:AC24"/>
    <mergeCell ref="D2:AD2"/>
    <mergeCell ref="D3:AD3"/>
    <mergeCell ref="D4:AD4"/>
    <mergeCell ref="D6:AD6"/>
    <mergeCell ref="D8:AD8"/>
    <mergeCell ref="D11:D13"/>
    <mergeCell ref="E11:E24"/>
    <mergeCell ref="F11:M11"/>
    <mergeCell ref="N11:N24"/>
    <mergeCell ref="O11:V11"/>
    <mergeCell ref="X12:Y12"/>
    <mergeCell ref="Z12:AA12"/>
    <mergeCell ref="AB12:AC12"/>
    <mergeCell ref="AD12:AD13"/>
    <mergeCell ref="D23:D24"/>
    <mergeCell ref="F23:G24"/>
    <mergeCell ref="H23:I24"/>
    <mergeCell ref="J23:K24"/>
    <mergeCell ref="L23:M24"/>
    <mergeCell ref="O23:P24"/>
    <mergeCell ref="W11:W24"/>
    <mergeCell ref="X11:AD11"/>
    <mergeCell ref="F12:G12"/>
    <mergeCell ref="H12:I12"/>
    <mergeCell ref="J12:K12"/>
    <mergeCell ref="L12:M12"/>
    <mergeCell ref="O12:P12"/>
    <mergeCell ref="Q12:R12"/>
    <mergeCell ref="S12:T12"/>
    <mergeCell ref="U12:V12"/>
    <mergeCell ref="S282:T282"/>
    <mergeCell ref="U282:V282"/>
    <mergeCell ref="X282:Y282"/>
    <mergeCell ref="AD103:AF103"/>
    <mergeCell ref="Z142:AB142"/>
    <mergeCell ref="AD142:AF142"/>
    <mergeCell ref="Z181:AB181"/>
    <mergeCell ref="AD181:AF181"/>
    <mergeCell ref="Z220:AB220"/>
    <mergeCell ref="AD220:AF220"/>
    <mergeCell ref="D79:AD79"/>
    <mergeCell ref="D81:AD81"/>
    <mergeCell ref="D83:AD83"/>
    <mergeCell ref="D86:D88"/>
    <mergeCell ref="E86:E99"/>
    <mergeCell ref="F86:M86"/>
    <mergeCell ref="N86:N99"/>
    <mergeCell ref="O86:V86"/>
    <mergeCell ref="W86:W99"/>
    <mergeCell ref="X86:AD86"/>
    <mergeCell ref="O98:P99"/>
    <mergeCell ref="S87:T87"/>
    <mergeCell ref="U87:V87"/>
    <mergeCell ref="X87:Y87"/>
    <mergeCell ref="Z87:AA87"/>
    <mergeCell ref="AB87:AC87"/>
    <mergeCell ref="AD87:AD88"/>
    <mergeCell ref="F87:G87"/>
    <mergeCell ref="H87:I87"/>
    <mergeCell ref="J87:K87"/>
    <mergeCell ref="L87:M87"/>
    <mergeCell ref="O87:P87"/>
    <mergeCell ref="D434:AD434"/>
    <mergeCell ref="D436:AD436"/>
    <mergeCell ref="D439:D441"/>
    <mergeCell ref="E439:E452"/>
    <mergeCell ref="F439:M439"/>
    <mergeCell ref="N439:N452"/>
    <mergeCell ref="O439:V439"/>
    <mergeCell ref="W439:W452"/>
    <mergeCell ref="X439:AD439"/>
    <mergeCell ref="O451:P452"/>
    <mergeCell ref="S440:T440"/>
    <mergeCell ref="U440:V440"/>
    <mergeCell ref="X440:Y440"/>
    <mergeCell ref="I67:O67"/>
    <mergeCell ref="AD259:AF259"/>
    <mergeCell ref="Z298:AB298"/>
    <mergeCell ref="AD298:AF298"/>
    <mergeCell ref="Z337:AB337"/>
    <mergeCell ref="AD337:AF337"/>
    <mergeCell ref="Z376:AB376"/>
    <mergeCell ref="AD376:AF376"/>
    <mergeCell ref="D274:AD274"/>
    <mergeCell ref="D276:AD276"/>
    <mergeCell ref="D278:AD278"/>
    <mergeCell ref="D281:D283"/>
    <mergeCell ref="E281:E294"/>
    <mergeCell ref="F281:M281"/>
    <mergeCell ref="N281:N294"/>
    <mergeCell ref="O281:V281"/>
    <mergeCell ref="W281:W294"/>
    <mergeCell ref="X281:AD281"/>
    <mergeCell ref="O293:P294"/>
    <mergeCell ref="E595:E608"/>
    <mergeCell ref="F595:M595"/>
    <mergeCell ref="N595:N608"/>
    <mergeCell ref="O595:V595"/>
    <mergeCell ref="W595:W608"/>
    <mergeCell ref="X595:AD595"/>
    <mergeCell ref="F596:G596"/>
    <mergeCell ref="H596:I596"/>
    <mergeCell ref="J596:K596"/>
    <mergeCell ref="L596:M596"/>
    <mergeCell ref="O596:P596"/>
    <mergeCell ref="Q596:R596"/>
    <mergeCell ref="S596:T596"/>
    <mergeCell ref="U596:V596"/>
    <mergeCell ref="X596:Y596"/>
    <mergeCell ref="Z596:AA596"/>
    <mergeCell ref="AB596:AC596"/>
    <mergeCell ref="D432:AD432"/>
    <mergeCell ref="A617:AG617"/>
    <mergeCell ref="R612:V612"/>
    <mergeCell ref="Z612:AB612"/>
    <mergeCell ref="AD612:AF612"/>
    <mergeCell ref="D613:G613"/>
    <mergeCell ref="I613:M613"/>
    <mergeCell ref="R613:V613"/>
    <mergeCell ref="Z613:AC613"/>
    <mergeCell ref="I615:O615"/>
    <mergeCell ref="R615:W615"/>
    <mergeCell ref="Y615:AD615"/>
    <mergeCell ref="AD596:AD597"/>
    <mergeCell ref="D607:D608"/>
    <mergeCell ref="F607:G608"/>
    <mergeCell ref="H607:I608"/>
    <mergeCell ref="J607:K608"/>
    <mergeCell ref="L607:M608"/>
    <mergeCell ref="O607:P608"/>
    <mergeCell ref="Q607:R608"/>
    <mergeCell ref="S607:T608"/>
    <mergeCell ref="U607:V608"/>
    <mergeCell ref="X607:Y608"/>
    <mergeCell ref="Z607:AA608"/>
    <mergeCell ref="AB607:AC608"/>
    <mergeCell ref="AD607:AD608"/>
    <mergeCell ref="D586:AD586"/>
    <mergeCell ref="D587:AD587"/>
    <mergeCell ref="D588:AD588"/>
    <mergeCell ref="D590:AD590"/>
    <mergeCell ref="D592:AD592"/>
    <mergeCell ref="D595:D597"/>
    <mergeCell ref="D625:AD625"/>
    <mergeCell ref="D626:AD626"/>
    <mergeCell ref="D627:AD627"/>
    <mergeCell ref="D629:AD629"/>
    <mergeCell ref="D631:AD631"/>
    <mergeCell ref="D634:D636"/>
    <mergeCell ref="E634:E647"/>
    <mergeCell ref="F634:M634"/>
    <mergeCell ref="N634:N647"/>
    <mergeCell ref="O634:V634"/>
    <mergeCell ref="W634:W647"/>
    <mergeCell ref="X634:AD634"/>
    <mergeCell ref="F635:G635"/>
    <mergeCell ref="H635:I635"/>
    <mergeCell ref="J635:K635"/>
    <mergeCell ref="L635:M635"/>
    <mergeCell ref="O635:P635"/>
    <mergeCell ref="Q635:R635"/>
    <mergeCell ref="S635:T635"/>
    <mergeCell ref="U635:V635"/>
    <mergeCell ref="X635:Y635"/>
    <mergeCell ref="Z635:AA635"/>
    <mergeCell ref="AB635:AC635"/>
    <mergeCell ref="R651:V651"/>
    <mergeCell ref="Z651:AB651"/>
    <mergeCell ref="AD651:AF651"/>
    <mergeCell ref="D652:G652"/>
    <mergeCell ref="I652:M652"/>
    <mergeCell ref="R652:V652"/>
    <mergeCell ref="Z652:AC652"/>
    <mergeCell ref="I654:O654"/>
    <mergeCell ref="R654:W654"/>
    <mergeCell ref="Y654:AD654"/>
    <mergeCell ref="AD635:AD636"/>
    <mergeCell ref="D646:D647"/>
    <mergeCell ref="F646:G647"/>
    <mergeCell ref="H646:I647"/>
    <mergeCell ref="J646:K647"/>
    <mergeCell ref="L646:M647"/>
    <mergeCell ref="O646:P647"/>
    <mergeCell ref="Q646:R647"/>
    <mergeCell ref="S646:T647"/>
    <mergeCell ref="U646:V647"/>
    <mergeCell ref="X646:Y647"/>
    <mergeCell ref="Z646:AA647"/>
    <mergeCell ref="AB646:AC647"/>
    <mergeCell ref="AD646:AD647"/>
    <mergeCell ref="A656:AG656"/>
    <mergeCell ref="D664:AD664"/>
    <mergeCell ref="D665:AD665"/>
    <mergeCell ref="D666:AD666"/>
    <mergeCell ref="D668:AD668"/>
    <mergeCell ref="D670:AD670"/>
    <mergeCell ref="D673:D675"/>
    <mergeCell ref="E673:E686"/>
    <mergeCell ref="F673:M673"/>
    <mergeCell ref="N673:N686"/>
    <mergeCell ref="O673:V673"/>
    <mergeCell ref="W673:W686"/>
    <mergeCell ref="X673:AD673"/>
    <mergeCell ref="F674:G674"/>
    <mergeCell ref="H674:I674"/>
    <mergeCell ref="J674:K674"/>
    <mergeCell ref="L674:M674"/>
    <mergeCell ref="O674:P674"/>
    <mergeCell ref="Q674:R674"/>
    <mergeCell ref="S674:T674"/>
    <mergeCell ref="U674:V674"/>
    <mergeCell ref="X674:Y674"/>
    <mergeCell ref="Z674:AA674"/>
    <mergeCell ref="AB674:AC674"/>
    <mergeCell ref="R690:V690"/>
    <mergeCell ref="Z690:AB690"/>
    <mergeCell ref="AD690:AF690"/>
    <mergeCell ref="D691:G691"/>
    <mergeCell ref="I691:M691"/>
    <mergeCell ref="R691:V691"/>
    <mergeCell ref="Z691:AC691"/>
    <mergeCell ref="I693:O693"/>
    <mergeCell ref="R693:W693"/>
    <mergeCell ref="Y693:AD693"/>
    <mergeCell ref="AD674:AD675"/>
    <mergeCell ref="D685:D686"/>
    <mergeCell ref="F685:G686"/>
    <mergeCell ref="H685:I686"/>
    <mergeCell ref="J685:K686"/>
    <mergeCell ref="L685:M686"/>
    <mergeCell ref="O685:P686"/>
    <mergeCell ref="Q685:R686"/>
    <mergeCell ref="S685:T686"/>
    <mergeCell ref="U685:V686"/>
    <mergeCell ref="X685:Y686"/>
    <mergeCell ref="Z685:AA686"/>
    <mergeCell ref="AB685:AC686"/>
    <mergeCell ref="AD685:AD686"/>
    <mergeCell ref="A695:AG695"/>
    <mergeCell ref="D703:AD703"/>
    <mergeCell ref="D704:AD704"/>
    <mergeCell ref="D705:AD705"/>
    <mergeCell ref="D707:AD707"/>
    <mergeCell ref="D709:AD709"/>
    <mergeCell ref="D712:D714"/>
    <mergeCell ref="E712:E725"/>
    <mergeCell ref="F712:M712"/>
    <mergeCell ref="N712:N725"/>
    <mergeCell ref="O712:V712"/>
    <mergeCell ref="W712:W725"/>
    <mergeCell ref="X712:AD712"/>
    <mergeCell ref="F713:G713"/>
    <mergeCell ref="H713:I713"/>
    <mergeCell ref="J713:K713"/>
    <mergeCell ref="L713:M713"/>
    <mergeCell ref="O713:P713"/>
    <mergeCell ref="Q713:R713"/>
    <mergeCell ref="S713:T713"/>
    <mergeCell ref="U713:V713"/>
    <mergeCell ref="X713:Y713"/>
    <mergeCell ref="Z713:AA713"/>
    <mergeCell ref="AB713:AC713"/>
    <mergeCell ref="R729:V729"/>
    <mergeCell ref="Z729:AB729"/>
    <mergeCell ref="AD729:AF729"/>
    <mergeCell ref="D730:G730"/>
    <mergeCell ref="I730:M730"/>
    <mergeCell ref="R730:V730"/>
    <mergeCell ref="Z730:AC730"/>
    <mergeCell ref="I732:O732"/>
    <mergeCell ref="R732:W732"/>
    <mergeCell ref="Y732:AD732"/>
    <mergeCell ref="AD713:AD714"/>
    <mergeCell ref="D724:D725"/>
    <mergeCell ref="F724:G725"/>
    <mergeCell ref="H724:I725"/>
    <mergeCell ref="J724:K725"/>
    <mergeCell ref="L724:M725"/>
    <mergeCell ref="O724:P725"/>
    <mergeCell ref="Q724:R725"/>
    <mergeCell ref="S724:T725"/>
    <mergeCell ref="U724:V725"/>
    <mergeCell ref="X724:Y725"/>
    <mergeCell ref="Z724:AA725"/>
    <mergeCell ref="AB724:AC725"/>
    <mergeCell ref="AD724:AD725"/>
    <mergeCell ref="A734:AG734"/>
    <mergeCell ref="D742:AD742"/>
    <mergeCell ref="D743:AD743"/>
    <mergeCell ref="D744:AD744"/>
    <mergeCell ref="D746:AD746"/>
    <mergeCell ref="D748:AD748"/>
    <mergeCell ref="D751:D753"/>
    <mergeCell ref="E751:E764"/>
    <mergeCell ref="F751:M751"/>
    <mergeCell ref="N751:N764"/>
    <mergeCell ref="O751:V751"/>
    <mergeCell ref="W751:W764"/>
    <mergeCell ref="X751:AD751"/>
    <mergeCell ref="F752:G752"/>
    <mergeCell ref="H752:I752"/>
    <mergeCell ref="J752:K752"/>
    <mergeCell ref="L752:M752"/>
    <mergeCell ref="O752:P752"/>
    <mergeCell ref="Q752:R752"/>
    <mergeCell ref="S752:T752"/>
    <mergeCell ref="U752:V752"/>
    <mergeCell ref="X752:Y752"/>
    <mergeCell ref="Z752:AA752"/>
    <mergeCell ref="AB752:AC752"/>
    <mergeCell ref="R768:V768"/>
    <mergeCell ref="Z768:AB768"/>
    <mergeCell ref="AD768:AF768"/>
    <mergeCell ref="D769:G769"/>
    <mergeCell ref="I769:M769"/>
    <mergeCell ref="R769:V769"/>
    <mergeCell ref="Z769:AC769"/>
    <mergeCell ref="I771:O771"/>
    <mergeCell ref="R771:W771"/>
    <mergeCell ref="Y771:AD771"/>
    <mergeCell ref="AD752:AD753"/>
    <mergeCell ref="D763:D764"/>
    <mergeCell ref="F763:G764"/>
    <mergeCell ref="H763:I764"/>
    <mergeCell ref="J763:K764"/>
    <mergeCell ref="L763:M764"/>
    <mergeCell ref="O763:P764"/>
    <mergeCell ref="Q763:R764"/>
    <mergeCell ref="S763:T764"/>
    <mergeCell ref="U763:V764"/>
    <mergeCell ref="X763:Y764"/>
    <mergeCell ref="Z763:AA764"/>
    <mergeCell ref="AB763:AC764"/>
    <mergeCell ref="AD763:AD764"/>
    <mergeCell ref="A773:AG773"/>
    <mergeCell ref="D781:AD781"/>
    <mergeCell ref="D782:AD782"/>
    <mergeCell ref="D783:AD783"/>
    <mergeCell ref="D785:AD785"/>
    <mergeCell ref="D787:AD787"/>
    <mergeCell ref="D790:D792"/>
    <mergeCell ref="E790:E803"/>
    <mergeCell ref="F790:M790"/>
    <mergeCell ref="N790:N803"/>
    <mergeCell ref="O790:V790"/>
    <mergeCell ref="W790:W803"/>
    <mergeCell ref="X790:AD790"/>
    <mergeCell ref="F791:G791"/>
    <mergeCell ref="H791:I791"/>
    <mergeCell ref="J791:K791"/>
    <mergeCell ref="L791:M791"/>
    <mergeCell ref="O791:P791"/>
    <mergeCell ref="Q791:R791"/>
    <mergeCell ref="S791:T791"/>
    <mergeCell ref="U791:V791"/>
    <mergeCell ref="X791:Y791"/>
    <mergeCell ref="Z791:AA791"/>
    <mergeCell ref="AB791:AC791"/>
    <mergeCell ref="R807:V807"/>
    <mergeCell ref="Z807:AB807"/>
    <mergeCell ref="AD807:AF807"/>
    <mergeCell ref="D808:G808"/>
    <mergeCell ref="I808:M808"/>
    <mergeCell ref="R808:V808"/>
    <mergeCell ref="Z808:AC808"/>
    <mergeCell ref="I810:O810"/>
    <mergeCell ref="R810:W810"/>
    <mergeCell ref="Y810:AD810"/>
    <mergeCell ref="AD791:AD792"/>
    <mergeCell ref="D802:D803"/>
    <mergeCell ref="F802:G803"/>
    <mergeCell ref="H802:I803"/>
    <mergeCell ref="J802:K803"/>
    <mergeCell ref="L802:M803"/>
    <mergeCell ref="O802:P803"/>
    <mergeCell ref="Q802:R803"/>
    <mergeCell ref="S802:T803"/>
    <mergeCell ref="U802:V803"/>
    <mergeCell ref="X802:Y803"/>
    <mergeCell ref="Z802:AA803"/>
    <mergeCell ref="AB802:AC803"/>
    <mergeCell ref="AD802:AD803"/>
    <mergeCell ref="Z829:AA829"/>
    <mergeCell ref="AB829:AC829"/>
    <mergeCell ref="AD829:AD830"/>
    <mergeCell ref="D840:D841"/>
    <mergeCell ref="F840:G841"/>
    <mergeCell ref="H840:I841"/>
    <mergeCell ref="J840:K841"/>
    <mergeCell ref="L840:M841"/>
    <mergeCell ref="O840:P841"/>
    <mergeCell ref="Q840:R841"/>
    <mergeCell ref="S840:T841"/>
    <mergeCell ref="A812:AG812"/>
    <mergeCell ref="U840:V841"/>
    <mergeCell ref="X840:Y841"/>
    <mergeCell ref="Z840:AA841"/>
    <mergeCell ref="AB840:AC841"/>
    <mergeCell ref="AD840:AD841"/>
    <mergeCell ref="R845:V845"/>
    <mergeCell ref="Z845:AB845"/>
    <mergeCell ref="AD845:AF845"/>
    <mergeCell ref="D846:G846"/>
    <mergeCell ref="I846:M846"/>
    <mergeCell ref="R846:V846"/>
    <mergeCell ref="Z846:AC846"/>
    <mergeCell ref="I848:O848"/>
    <mergeCell ref="R848:W848"/>
    <mergeCell ref="Y848:AD848"/>
    <mergeCell ref="A850:AG850"/>
    <mergeCell ref="D819:AD819"/>
    <mergeCell ref="D820:AD820"/>
    <mergeCell ref="D821:AD821"/>
    <mergeCell ref="D823:AD823"/>
    <mergeCell ref="D825:AD825"/>
    <mergeCell ref="D828:D830"/>
    <mergeCell ref="E828:E841"/>
    <mergeCell ref="F828:M828"/>
    <mergeCell ref="N828:N841"/>
    <mergeCell ref="O828:V828"/>
    <mergeCell ref="W828:W841"/>
    <mergeCell ref="X828:AD828"/>
    <mergeCell ref="F829:G829"/>
    <mergeCell ref="H829:I829"/>
    <mergeCell ref="J829:K829"/>
    <mergeCell ref="L829:M829"/>
    <mergeCell ref="O829:P829"/>
    <mergeCell ref="Q829:R829"/>
    <mergeCell ref="S829:T829"/>
    <mergeCell ref="U829:V829"/>
    <mergeCell ref="X829:Y829"/>
  </mergeCells>
  <pageMargins left="0" right="0.2" top="0.25" bottom="0.25" header="0.3" footer="0.3"/>
  <pageSetup scale="95" orientation="landscape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2060"/>
  </sheetPr>
  <dimension ref="A1:AG654"/>
  <sheetViews>
    <sheetView topLeftCell="A174" workbookViewId="0">
      <selection activeCell="T638" sqref="T638"/>
    </sheetView>
  </sheetViews>
  <sheetFormatPr defaultRowHeight="15"/>
  <cols>
    <col min="1" max="1" width="1.570312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7" width="4.85546875" customWidth="1"/>
    <col min="8" max="8" width="4.42578125" customWidth="1"/>
    <col min="9" max="9" width="5.28515625" customWidth="1"/>
    <col min="10" max="10" width="5.140625" customWidth="1"/>
    <col min="11" max="11" width="5" customWidth="1"/>
    <col min="12" max="12" width="4.7109375" customWidth="1"/>
    <col min="13" max="13" width="5.140625" customWidth="1"/>
    <col min="14" max="14" width="0.85546875" customWidth="1"/>
    <col min="15" max="17" width="5" customWidth="1"/>
    <col min="18" max="18" width="5.28515625" customWidth="1"/>
    <col min="19" max="19" width="4.85546875" customWidth="1"/>
    <col min="20" max="20" width="5.5703125" customWidth="1"/>
    <col min="21" max="21" width="4.5703125" customWidth="1"/>
    <col min="22" max="22" width="5.42578125" customWidth="1"/>
    <col min="23" max="23" width="1" customWidth="1"/>
    <col min="24" max="24" width="4.28515625" customWidth="1"/>
    <col min="25" max="25" width="5.42578125" customWidth="1"/>
    <col min="26" max="26" width="4.42578125" customWidth="1"/>
    <col min="27" max="27" width="5.28515625" customWidth="1"/>
    <col min="28" max="28" width="5.42578125" customWidth="1"/>
    <col min="29" max="29" width="5.7109375" customWidth="1"/>
    <col min="30" max="30" width="5.85546875" customWidth="1"/>
    <col min="31" max="31" width="1" customWidth="1"/>
    <col min="32" max="32" width="3.5703125" customWidth="1"/>
    <col min="33" max="33" width="1.28515625" customWidth="1"/>
  </cols>
  <sheetData>
    <row r="1" spans="1:33" ht="7.5" customHeight="1" thickBot="1">
      <c r="A1" s="27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9"/>
    </row>
    <row r="2" spans="1:33" ht="27" customHeight="1">
      <c r="A2" s="28"/>
      <c r="B2" s="14"/>
      <c r="C2" s="15"/>
      <c r="D2" s="87" t="s">
        <v>0</v>
      </c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15"/>
      <c r="AF2" s="16"/>
      <c r="AG2" s="30"/>
    </row>
    <row r="3" spans="1:33" ht="21" customHeight="1">
      <c r="A3" s="28"/>
      <c r="B3" s="17"/>
      <c r="C3" s="18"/>
      <c r="D3" s="88" t="s">
        <v>28</v>
      </c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18"/>
      <c r="AF3" s="19"/>
      <c r="AG3" s="30"/>
    </row>
    <row r="4" spans="1:33" ht="17.25" customHeight="1">
      <c r="A4" s="28"/>
      <c r="B4" s="17"/>
      <c r="C4" s="18"/>
      <c r="D4" s="89" t="s">
        <v>42</v>
      </c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18"/>
      <c r="AF4" s="19"/>
      <c r="AG4" s="30"/>
    </row>
    <row r="5" spans="1:33" ht="6" customHeight="1">
      <c r="A5" s="28"/>
      <c r="B5" s="17"/>
      <c r="C5" s="18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18"/>
      <c r="AF5" s="19"/>
      <c r="AG5" s="30"/>
    </row>
    <row r="6" spans="1:33" ht="15.75">
      <c r="A6" s="28"/>
      <c r="B6" s="17"/>
      <c r="C6" s="18"/>
      <c r="D6" s="89" t="s">
        <v>43</v>
      </c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18"/>
      <c r="AF6" s="19"/>
      <c r="AG6" s="30"/>
    </row>
    <row r="7" spans="1:33" ht="7.5" customHeight="1">
      <c r="A7" s="28"/>
      <c r="B7" s="17"/>
      <c r="C7" s="18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18"/>
      <c r="AF7" s="19"/>
      <c r="AG7" s="30"/>
    </row>
    <row r="8" spans="1:33" ht="15.75">
      <c r="A8" s="28"/>
      <c r="B8" s="17"/>
      <c r="C8" s="18"/>
      <c r="D8" s="89" t="s">
        <v>44</v>
      </c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18"/>
      <c r="AF8" s="19"/>
      <c r="AG8" s="30"/>
    </row>
    <row r="9" spans="1:33" ht="9.75" customHeight="1" thickBot="1">
      <c r="A9" s="28"/>
      <c r="B9" s="17"/>
      <c r="C9" s="18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9"/>
      <c r="AG9" s="30"/>
    </row>
    <row r="10" spans="1:33" ht="4.5" customHeight="1" thickBot="1">
      <c r="A10" s="28"/>
      <c r="B10" s="17"/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1"/>
      <c r="AF10" s="19"/>
      <c r="AG10" s="30"/>
    </row>
    <row r="11" spans="1:33" ht="28.5" customHeight="1">
      <c r="A11" s="28"/>
      <c r="B11" s="17"/>
      <c r="C11" s="6"/>
      <c r="D11" s="90" t="s">
        <v>1</v>
      </c>
      <c r="E11" s="93"/>
      <c r="F11" s="96" t="s">
        <v>22</v>
      </c>
      <c r="G11" s="96"/>
      <c r="H11" s="96"/>
      <c r="I11" s="96"/>
      <c r="J11" s="96"/>
      <c r="K11" s="96"/>
      <c r="L11" s="96"/>
      <c r="M11" s="96"/>
      <c r="N11" s="97"/>
      <c r="O11" s="96" t="s">
        <v>2</v>
      </c>
      <c r="P11" s="96"/>
      <c r="Q11" s="96"/>
      <c r="R11" s="96"/>
      <c r="S11" s="96"/>
      <c r="T11" s="96"/>
      <c r="U11" s="96"/>
      <c r="V11" s="96"/>
      <c r="W11" s="97"/>
      <c r="X11" s="96" t="s">
        <v>3</v>
      </c>
      <c r="Y11" s="96"/>
      <c r="Z11" s="96"/>
      <c r="AA11" s="96"/>
      <c r="AB11" s="96"/>
      <c r="AC11" s="96"/>
      <c r="AD11" s="100"/>
      <c r="AE11" s="5"/>
      <c r="AF11" s="19"/>
      <c r="AG11" s="30"/>
    </row>
    <row r="12" spans="1:33" ht="23.25" customHeight="1">
      <c r="A12" s="28"/>
      <c r="B12" s="17"/>
      <c r="C12" s="6"/>
      <c r="D12" s="91"/>
      <c r="E12" s="94"/>
      <c r="F12" s="101" t="s">
        <v>4</v>
      </c>
      <c r="G12" s="101"/>
      <c r="H12" s="101" t="s">
        <v>5</v>
      </c>
      <c r="I12" s="101"/>
      <c r="J12" s="101" t="s">
        <v>32</v>
      </c>
      <c r="K12" s="101"/>
      <c r="L12" s="101" t="s">
        <v>7</v>
      </c>
      <c r="M12" s="101"/>
      <c r="N12" s="98"/>
      <c r="O12" s="101" t="s">
        <v>8</v>
      </c>
      <c r="P12" s="101"/>
      <c r="Q12" s="101" t="s">
        <v>9</v>
      </c>
      <c r="R12" s="101"/>
      <c r="S12" s="101" t="s">
        <v>10</v>
      </c>
      <c r="T12" s="101"/>
      <c r="U12" s="101" t="s">
        <v>7</v>
      </c>
      <c r="V12" s="101"/>
      <c r="W12" s="98"/>
      <c r="X12" s="101" t="s">
        <v>11</v>
      </c>
      <c r="Y12" s="101"/>
      <c r="Z12" s="101" t="s">
        <v>6</v>
      </c>
      <c r="AA12" s="101"/>
      <c r="AB12" s="101" t="s">
        <v>12</v>
      </c>
      <c r="AC12" s="101"/>
      <c r="AD12" s="102" t="s">
        <v>21</v>
      </c>
      <c r="AE12" s="5"/>
      <c r="AF12" s="19"/>
      <c r="AG12" s="30"/>
    </row>
    <row r="13" spans="1:33" ht="27.75" customHeight="1">
      <c r="A13" s="28"/>
      <c r="B13" s="17"/>
      <c r="C13" s="6"/>
      <c r="D13" s="92"/>
      <c r="E13" s="94"/>
      <c r="F13" s="2">
        <v>0.1</v>
      </c>
      <c r="G13" s="3" t="s">
        <v>13</v>
      </c>
      <c r="H13" s="2">
        <v>0.1</v>
      </c>
      <c r="I13" s="3" t="s">
        <v>13</v>
      </c>
      <c r="J13" s="2">
        <v>0.3</v>
      </c>
      <c r="K13" s="3" t="s">
        <v>13</v>
      </c>
      <c r="L13" s="2">
        <v>0.5</v>
      </c>
      <c r="M13" s="3" t="s">
        <v>13</v>
      </c>
      <c r="N13" s="98"/>
      <c r="O13" s="2">
        <v>0.1</v>
      </c>
      <c r="P13" s="3" t="s">
        <v>13</v>
      </c>
      <c r="Q13" s="2">
        <v>0.1</v>
      </c>
      <c r="R13" s="3" t="s">
        <v>13</v>
      </c>
      <c r="S13" s="2">
        <v>0.3</v>
      </c>
      <c r="T13" s="3" t="s">
        <v>13</v>
      </c>
      <c r="U13" s="2">
        <v>0.5</v>
      </c>
      <c r="V13" s="3" t="s">
        <v>13</v>
      </c>
      <c r="W13" s="98"/>
      <c r="X13" s="2">
        <v>0.4</v>
      </c>
      <c r="Y13" s="3" t="s">
        <v>13</v>
      </c>
      <c r="Z13" s="2">
        <v>0.6</v>
      </c>
      <c r="AA13" s="3" t="s">
        <v>13</v>
      </c>
      <c r="AB13" s="2">
        <v>1</v>
      </c>
      <c r="AC13" s="3" t="s">
        <v>13</v>
      </c>
      <c r="AD13" s="103"/>
      <c r="AE13" s="5"/>
      <c r="AF13" s="19"/>
      <c r="AG13" s="30"/>
    </row>
    <row r="14" spans="1:33" ht="24.95" customHeight="1">
      <c r="A14" s="28"/>
      <c r="B14" s="17"/>
      <c r="C14" s="6"/>
      <c r="D14" s="13" t="s">
        <v>14</v>
      </c>
      <c r="E14" s="94"/>
      <c r="F14" s="3">
        <v>10</v>
      </c>
      <c r="G14" s="3" t="s">
        <v>35</v>
      </c>
      <c r="H14" s="3">
        <v>9</v>
      </c>
      <c r="I14" s="46" t="s">
        <v>36</v>
      </c>
      <c r="J14" s="43">
        <v>26.4</v>
      </c>
      <c r="K14" s="43" t="s">
        <v>36</v>
      </c>
      <c r="L14" s="43">
        <v>45.4</v>
      </c>
      <c r="M14" s="43" t="s">
        <v>36</v>
      </c>
      <c r="N14" s="98"/>
      <c r="O14" s="45">
        <v>9.9</v>
      </c>
      <c r="P14" s="45" t="s">
        <v>35</v>
      </c>
      <c r="Q14" s="51">
        <v>10</v>
      </c>
      <c r="R14" s="51" t="s">
        <v>35</v>
      </c>
      <c r="S14" s="51"/>
      <c r="T14" s="51"/>
      <c r="U14" s="51"/>
      <c r="V14" s="51"/>
      <c r="W14" s="98"/>
      <c r="X14" s="1"/>
      <c r="Y14" s="1"/>
      <c r="Z14" s="1"/>
      <c r="AA14" s="1"/>
      <c r="AB14" s="1"/>
      <c r="AC14" s="1"/>
      <c r="AD14" s="4"/>
      <c r="AE14" s="5"/>
      <c r="AF14" s="19"/>
      <c r="AG14" s="30"/>
    </row>
    <row r="15" spans="1:33" ht="24.95" customHeight="1">
      <c r="A15" s="28"/>
      <c r="B15" s="17"/>
      <c r="C15" s="6"/>
      <c r="D15" s="13" t="s">
        <v>15</v>
      </c>
      <c r="E15" s="94"/>
      <c r="F15" s="3">
        <v>10</v>
      </c>
      <c r="G15" s="3" t="s">
        <v>35</v>
      </c>
      <c r="H15" s="3">
        <v>9.6</v>
      </c>
      <c r="I15" s="3" t="s">
        <v>35</v>
      </c>
      <c r="J15" s="43">
        <v>29.1</v>
      </c>
      <c r="K15" s="43" t="s">
        <v>35</v>
      </c>
      <c r="L15" s="43">
        <v>48.7</v>
      </c>
      <c r="M15" s="43" t="s">
        <v>35</v>
      </c>
      <c r="N15" s="98"/>
      <c r="O15" s="45">
        <v>10</v>
      </c>
      <c r="P15" s="45" t="s">
        <v>35</v>
      </c>
      <c r="Q15" s="51">
        <v>10</v>
      </c>
      <c r="R15" s="51" t="s">
        <v>35</v>
      </c>
      <c r="S15" s="51"/>
      <c r="T15" s="51"/>
      <c r="U15" s="51"/>
      <c r="V15" s="51"/>
      <c r="W15" s="98"/>
      <c r="X15" s="1"/>
      <c r="Y15" s="1"/>
      <c r="Z15" s="1"/>
      <c r="AA15" s="1"/>
      <c r="AB15" s="1"/>
      <c r="AC15" s="1"/>
      <c r="AD15" s="4"/>
      <c r="AE15" s="5"/>
      <c r="AF15" s="19"/>
      <c r="AG15" s="30"/>
    </row>
    <row r="16" spans="1:33" ht="24.95" customHeight="1">
      <c r="A16" s="28"/>
      <c r="B16" s="17"/>
      <c r="C16" s="6"/>
      <c r="D16" s="13" t="s">
        <v>16</v>
      </c>
      <c r="E16" s="94"/>
      <c r="F16" s="3">
        <v>10</v>
      </c>
      <c r="G16" s="3" t="s">
        <v>35</v>
      </c>
      <c r="H16" s="3">
        <v>9.8000000000000007</v>
      </c>
      <c r="I16" s="3" t="s">
        <v>35</v>
      </c>
      <c r="J16" s="43">
        <v>30</v>
      </c>
      <c r="K16" s="43" t="s">
        <v>35</v>
      </c>
      <c r="L16" s="43">
        <v>49.8</v>
      </c>
      <c r="M16" s="43" t="s">
        <v>35</v>
      </c>
      <c r="N16" s="98"/>
      <c r="O16" s="45">
        <v>10</v>
      </c>
      <c r="P16" s="45" t="s">
        <v>35</v>
      </c>
      <c r="Q16" s="51">
        <v>10</v>
      </c>
      <c r="R16" s="51" t="s">
        <v>35</v>
      </c>
      <c r="S16" s="51"/>
      <c r="T16" s="51"/>
      <c r="U16" s="51"/>
      <c r="V16" s="51"/>
      <c r="W16" s="98"/>
      <c r="X16" s="1"/>
      <c r="Y16" s="1"/>
      <c r="Z16" s="1"/>
      <c r="AA16" s="1"/>
      <c r="AB16" s="1"/>
      <c r="AC16" s="1"/>
      <c r="AD16" s="4"/>
      <c r="AE16" s="5"/>
      <c r="AF16" s="19"/>
      <c r="AG16" s="30"/>
    </row>
    <row r="17" spans="1:33" ht="24.95" customHeight="1">
      <c r="A17" s="28"/>
      <c r="B17" s="17"/>
      <c r="C17" s="6"/>
      <c r="D17" s="35" t="s">
        <v>45</v>
      </c>
      <c r="E17" s="94"/>
      <c r="F17" s="3">
        <v>9.9</v>
      </c>
      <c r="G17" s="3" t="s">
        <v>35</v>
      </c>
      <c r="H17" s="3">
        <v>9.8000000000000007</v>
      </c>
      <c r="I17" s="3" t="s">
        <v>35</v>
      </c>
      <c r="J17" s="43">
        <v>28.8</v>
      </c>
      <c r="K17" s="43" t="s">
        <v>35</v>
      </c>
      <c r="L17" s="43">
        <v>48.5</v>
      </c>
      <c r="M17" s="43" t="s">
        <v>35</v>
      </c>
      <c r="N17" s="98"/>
      <c r="O17" s="45">
        <v>9.9</v>
      </c>
      <c r="P17" s="45" t="s">
        <v>35</v>
      </c>
      <c r="Q17" s="51">
        <v>10</v>
      </c>
      <c r="R17" s="51" t="s">
        <v>35</v>
      </c>
      <c r="S17" s="51"/>
      <c r="T17" s="51"/>
      <c r="U17" s="51"/>
      <c r="V17" s="51"/>
      <c r="W17" s="98"/>
      <c r="X17" s="1"/>
      <c r="Y17" s="1"/>
      <c r="Z17" s="1"/>
      <c r="AA17" s="1"/>
      <c r="AB17" s="1"/>
      <c r="AC17" s="1"/>
      <c r="AD17" s="4"/>
      <c r="AE17" s="5"/>
      <c r="AF17" s="19"/>
      <c r="AG17" s="30"/>
    </row>
    <row r="18" spans="1:33" ht="24.95" customHeight="1">
      <c r="A18" s="28"/>
      <c r="B18" s="17"/>
      <c r="C18" s="6"/>
      <c r="D18" s="31" t="s">
        <v>33</v>
      </c>
      <c r="E18" s="94"/>
      <c r="F18" s="3">
        <v>9.8000000000000007</v>
      </c>
      <c r="G18" s="3" t="s">
        <v>35</v>
      </c>
      <c r="H18" s="3">
        <v>8.1999999999999993</v>
      </c>
      <c r="I18" s="3" t="s">
        <v>36</v>
      </c>
      <c r="J18" s="43">
        <v>27.9</v>
      </c>
      <c r="K18" s="43" t="s">
        <v>35</v>
      </c>
      <c r="L18" s="43">
        <v>45.9</v>
      </c>
      <c r="M18" s="43" t="s">
        <v>35</v>
      </c>
      <c r="N18" s="98"/>
      <c r="O18" s="45">
        <v>9.5</v>
      </c>
      <c r="P18" s="45" t="s">
        <v>35</v>
      </c>
      <c r="Q18" s="51">
        <v>9.9</v>
      </c>
      <c r="R18" s="51" t="s">
        <v>35</v>
      </c>
      <c r="S18" s="51"/>
      <c r="T18" s="51"/>
      <c r="U18" s="51"/>
      <c r="V18" s="51"/>
      <c r="W18" s="98"/>
      <c r="X18" s="1"/>
      <c r="Y18" s="1"/>
      <c r="Z18" s="1"/>
      <c r="AA18" s="1"/>
      <c r="AB18" s="1"/>
      <c r="AC18" s="1"/>
      <c r="AD18" s="4"/>
      <c r="AE18" s="5"/>
      <c r="AF18" s="19"/>
      <c r="AG18" s="30"/>
    </row>
    <row r="19" spans="1:33" ht="24.95" customHeight="1">
      <c r="A19" s="28"/>
      <c r="B19" s="17"/>
      <c r="C19" s="6"/>
      <c r="D19" s="13" t="s">
        <v>18</v>
      </c>
      <c r="E19" s="94"/>
      <c r="F19" s="3"/>
      <c r="G19" s="3"/>
      <c r="H19" s="3"/>
      <c r="I19" s="3"/>
      <c r="J19" s="1"/>
      <c r="K19" s="1"/>
      <c r="L19" s="1"/>
      <c r="M19" s="1"/>
      <c r="N19" s="98"/>
      <c r="O19" s="1"/>
      <c r="P19" s="1"/>
      <c r="Q19" s="51"/>
      <c r="R19" s="51"/>
      <c r="S19" s="51"/>
      <c r="T19" s="51"/>
      <c r="U19" s="51"/>
      <c r="V19" s="51"/>
      <c r="W19" s="98"/>
      <c r="X19" s="1"/>
      <c r="Y19" s="1"/>
      <c r="Z19" s="1"/>
      <c r="AA19" s="1"/>
      <c r="AB19" s="1"/>
      <c r="AC19" s="1"/>
      <c r="AD19" s="4"/>
      <c r="AE19" s="5"/>
      <c r="AF19" s="19"/>
      <c r="AG19" s="30"/>
    </row>
    <row r="20" spans="1:33" ht="24.95" customHeight="1">
      <c r="A20" s="28"/>
      <c r="B20" s="17"/>
      <c r="C20" s="6"/>
      <c r="D20" s="13" t="s">
        <v>19</v>
      </c>
      <c r="E20" s="94"/>
      <c r="F20" s="3"/>
      <c r="G20" s="3"/>
      <c r="H20" s="3"/>
      <c r="I20" s="3"/>
      <c r="J20" s="1"/>
      <c r="K20" s="1"/>
      <c r="L20" s="1"/>
      <c r="M20" s="1"/>
      <c r="N20" s="98"/>
      <c r="O20" s="1"/>
      <c r="P20" s="1"/>
      <c r="Q20" s="1"/>
      <c r="R20" s="1"/>
      <c r="S20" s="1"/>
      <c r="T20" s="1"/>
      <c r="U20" s="1"/>
      <c r="V20" s="1"/>
      <c r="W20" s="98"/>
      <c r="X20" s="1"/>
      <c r="Y20" s="1"/>
      <c r="Z20" s="1"/>
      <c r="AA20" s="1"/>
      <c r="AB20" s="1"/>
      <c r="AC20" s="1"/>
      <c r="AD20" s="4"/>
      <c r="AE20" s="5"/>
      <c r="AF20" s="19"/>
      <c r="AG20" s="30"/>
    </row>
    <row r="21" spans="1:33" ht="20.25" customHeight="1">
      <c r="A21" s="28"/>
      <c r="B21" s="17"/>
      <c r="C21" s="6"/>
      <c r="D21" s="35" t="s">
        <v>34</v>
      </c>
      <c r="E21" s="94"/>
      <c r="F21" s="1"/>
      <c r="G21" s="1"/>
      <c r="H21" s="1"/>
      <c r="I21" s="1"/>
      <c r="J21" s="1"/>
      <c r="K21" s="1"/>
      <c r="L21" s="1"/>
      <c r="M21" s="1"/>
      <c r="N21" s="98"/>
      <c r="O21" s="1"/>
      <c r="P21" s="1"/>
      <c r="Q21" s="1"/>
      <c r="R21" s="1"/>
      <c r="S21" s="1"/>
      <c r="T21" s="1"/>
      <c r="U21" s="1"/>
      <c r="V21" s="1"/>
      <c r="W21" s="98"/>
      <c r="X21" s="1"/>
      <c r="Y21" s="1"/>
      <c r="Z21" s="1"/>
      <c r="AA21" s="1"/>
      <c r="AB21" s="1"/>
      <c r="AC21" s="1"/>
      <c r="AD21" s="4"/>
      <c r="AE21" s="5"/>
      <c r="AF21" s="19"/>
      <c r="AG21" s="30"/>
    </row>
    <row r="22" spans="1:33" ht="22.5" customHeight="1">
      <c r="A22" s="28"/>
      <c r="B22" s="17"/>
      <c r="C22" s="6"/>
      <c r="D22" s="13"/>
      <c r="E22" s="94"/>
      <c r="F22" s="1"/>
      <c r="G22" s="1"/>
      <c r="H22" s="1"/>
      <c r="I22" s="1"/>
      <c r="J22" s="1"/>
      <c r="K22" s="1"/>
      <c r="L22" s="1"/>
      <c r="M22" s="1"/>
      <c r="N22" s="98"/>
      <c r="O22" s="1"/>
      <c r="P22" s="1"/>
      <c r="Q22" s="1"/>
      <c r="R22" s="1"/>
      <c r="S22" s="1"/>
      <c r="T22" s="1"/>
      <c r="U22" s="1"/>
      <c r="V22" s="1"/>
      <c r="W22" s="98"/>
      <c r="X22" s="1"/>
      <c r="Y22" s="1"/>
      <c r="Z22" s="1"/>
      <c r="AA22" s="1"/>
      <c r="AB22" s="1"/>
      <c r="AC22" s="1"/>
      <c r="AD22" s="4"/>
      <c r="AE22" s="5"/>
      <c r="AF22" s="19"/>
      <c r="AG22" s="30"/>
    </row>
    <row r="23" spans="1:33">
      <c r="A23" s="28"/>
      <c r="B23" s="17"/>
      <c r="C23" s="6"/>
      <c r="D23" s="104" t="s">
        <v>20</v>
      </c>
      <c r="E23" s="94"/>
      <c r="F23" s="110"/>
      <c r="G23" s="110"/>
      <c r="H23" s="110"/>
      <c r="I23" s="110"/>
      <c r="J23" s="110"/>
      <c r="K23" s="110"/>
      <c r="L23" s="110"/>
      <c r="M23" s="110"/>
      <c r="N23" s="98"/>
      <c r="O23" s="110"/>
      <c r="P23" s="110"/>
      <c r="Q23" s="110"/>
      <c r="R23" s="110"/>
      <c r="S23" s="110"/>
      <c r="T23" s="110"/>
      <c r="U23" s="110"/>
      <c r="V23" s="110"/>
      <c r="W23" s="98"/>
      <c r="X23" s="110"/>
      <c r="Y23" s="110"/>
      <c r="Z23" s="110"/>
      <c r="AA23" s="110"/>
      <c r="AB23" s="110"/>
      <c r="AC23" s="110"/>
      <c r="AD23" s="116"/>
      <c r="AE23" s="5"/>
      <c r="AF23" s="19"/>
      <c r="AG23" s="30"/>
    </row>
    <row r="24" spans="1:33" ht="15.75" thickBot="1">
      <c r="A24" s="28"/>
      <c r="B24" s="17"/>
      <c r="C24" s="6"/>
      <c r="D24" s="105"/>
      <c r="E24" s="95"/>
      <c r="F24" s="111"/>
      <c r="G24" s="111"/>
      <c r="H24" s="111"/>
      <c r="I24" s="111"/>
      <c r="J24" s="111"/>
      <c r="K24" s="111"/>
      <c r="L24" s="111"/>
      <c r="M24" s="111"/>
      <c r="N24" s="99"/>
      <c r="O24" s="111"/>
      <c r="P24" s="111"/>
      <c r="Q24" s="111"/>
      <c r="R24" s="111"/>
      <c r="S24" s="111"/>
      <c r="T24" s="111"/>
      <c r="U24" s="111"/>
      <c r="V24" s="111"/>
      <c r="W24" s="99"/>
      <c r="X24" s="111"/>
      <c r="Y24" s="111"/>
      <c r="Z24" s="111"/>
      <c r="AA24" s="111"/>
      <c r="AB24" s="111"/>
      <c r="AC24" s="111"/>
      <c r="AD24" s="117"/>
      <c r="AE24" s="5"/>
      <c r="AF24" s="19"/>
      <c r="AG24" s="30"/>
    </row>
    <row r="25" spans="1:33" ht="6.75" customHeight="1" thickBot="1">
      <c r="A25" s="28"/>
      <c r="B25" s="17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12"/>
      <c r="AF25" s="19"/>
      <c r="AG25" s="30"/>
    </row>
    <row r="26" spans="1:33" ht="6" customHeight="1">
      <c r="A26" s="28"/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9"/>
      <c r="AG26" s="30"/>
    </row>
    <row r="27" spans="1:33" ht="6.75" customHeight="1">
      <c r="A27" s="28"/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9"/>
      <c r="AG27" s="30"/>
    </row>
    <row r="28" spans="1:33" ht="16.5" customHeight="1">
      <c r="A28" s="28"/>
      <c r="B28" s="17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79" t="s">
        <v>30</v>
      </c>
      <c r="S28" s="79"/>
      <c r="T28" s="79"/>
      <c r="U28" s="79"/>
      <c r="V28" s="79"/>
      <c r="W28" s="18"/>
      <c r="X28" s="18"/>
      <c r="Y28" s="18"/>
      <c r="Z28" s="18"/>
      <c r="AA28" s="79" t="s">
        <v>31</v>
      </c>
      <c r="AB28" s="79"/>
      <c r="AC28" s="79"/>
      <c r="AD28" s="79"/>
      <c r="AE28" s="18"/>
      <c r="AF28" s="19"/>
      <c r="AG28" s="30"/>
    </row>
    <row r="29" spans="1:33" ht="23.25" customHeight="1">
      <c r="A29" s="28"/>
      <c r="B29" s="17"/>
      <c r="C29" s="18"/>
      <c r="D29" s="82" t="s">
        <v>26</v>
      </c>
      <c r="E29" s="82"/>
      <c r="F29" s="82"/>
      <c r="G29" s="82"/>
      <c r="H29" s="18"/>
      <c r="I29" s="82" t="s">
        <v>26</v>
      </c>
      <c r="J29" s="82"/>
      <c r="K29" s="82"/>
      <c r="L29" s="82"/>
      <c r="M29" s="82"/>
      <c r="N29" s="18"/>
      <c r="O29" s="18"/>
      <c r="P29" s="18"/>
      <c r="Q29" s="18"/>
      <c r="R29" s="82" t="s">
        <v>27</v>
      </c>
      <c r="S29" s="82"/>
      <c r="T29" s="82"/>
      <c r="U29" s="82"/>
      <c r="V29" s="82"/>
      <c r="W29" s="18"/>
      <c r="X29" s="18"/>
      <c r="Y29" s="18"/>
      <c r="Z29" s="83" t="s">
        <v>27</v>
      </c>
      <c r="AA29" s="83"/>
      <c r="AB29" s="83"/>
      <c r="AC29" s="83"/>
      <c r="AD29" s="18"/>
      <c r="AE29" s="18"/>
      <c r="AF29" s="19"/>
      <c r="AG29" s="30"/>
    </row>
    <row r="30" spans="1:33" ht="11.25" customHeight="1">
      <c r="A30" s="28"/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9"/>
      <c r="AG30" s="30"/>
    </row>
    <row r="31" spans="1:33">
      <c r="A31" s="28"/>
      <c r="B31" s="17"/>
      <c r="C31" s="18"/>
      <c r="D31" s="22" t="s">
        <v>29</v>
      </c>
      <c r="E31" s="22"/>
      <c r="F31" s="22"/>
      <c r="G31" s="22"/>
      <c r="H31" s="22"/>
      <c r="I31" s="80" t="s">
        <v>24</v>
      </c>
      <c r="J31" s="80"/>
      <c r="K31" s="80"/>
      <c r="L31" s="80"/>
      <c r="M31" s="80"/>
      <c r="N31" s="80"/>
      <c r="O31" s="80"/>
      <c r="P31" s="22"/>
      <c r="Q31" s="22"/>
      <c r="R31" s="79" t="s">
        <v>23</v>
      </c>
      <c r="S31" s="79"/>
      <c r="T31" s="79"/>
      <c r="U31" s="79"/>
      <c r="V31" s="79"/>
      <c r="W31" s="79"/>
      <c r="X31" s="22"/>
      <c r="Y31" s="79" t="s">
        <v>25</v>
      </c>
      <c r="Z31" s="79"/>
      <c r="AA31" s="79"/>
      <c r="AB31" s="79"/>
      <c r="AC31" s="79"/>
      <c r="AD31" s="79"/>
      <c r="AE31" s="18"/>
      <c r="AF31" s="19"/>
      <c r="AG31" s="30"/>
    </row>
    <row r="32" spans="1:33" ht="15.75" thickBot="1">
      <c r="A32" s="28"/>
      <c r="B32" s="23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5"/>
      <c r="AG32" s="30"/>
    </row>
    <row r="33" spans="1:33" ht="6" customHeight="1" thickBot="1">
      <c r="A33" s="84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6"/>
    </row>
    <row r="36" spans="1:33" ht="15.75" thickBot="1"/>
    <row r="37" spans="1:33" ht="15.75" thickBot="1">
      <c r="A37" s="27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9"/>
    </row>
    <row r="38" spans="1:33" ht="24">
      <c r="A38" s="28"/>
      <c r="B38" s="14"/>
      <c r="C38" s="15"/>
      <c r="D38" s="87" t="s">
        <v>0</v>
      </c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15"/>
      <c r="AF38" s="16"/>
      <c r="AG38" s="30"/>
    </row>
    <row r="39" spans="1:33" ht="22.5">
      <c r="A39" s="28"/>
      <c r="B39" s="17"/>
      <c r="C39" s="18"/>
      <c r="D39" s="88" t="s">
        <v>28</v>
      </c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18"/>
      <c r="AF39" s="19"/>
      <c r="AG39" s="30"/>
    </row>
    <row r="40" spans="1:33" ht="15.75">
      <c r="A40" s="28"/>
      <c r="B40" s="17"/>
      <c r="C40" s="18"/>
      <c r="D40" s="89" t="s">
        <v>42</v>
      </c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18"/>
      <c r="AF40" s="19"/>
      <c r="AG40" s="30"/>
    </row>
    <row r="41" spans="1:33">
      <c r="A41" s="28"/>
      <c r="B41" s="17"/>
      <c r="C41" s="18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18"/>
      <c r="AF41" s="19"/>
      <c r="AG41" s="30"/>
    </row>
    <row r="42" spans="1:33" ht="15.75">
      <c r="A42" s="28"/>
      <c r="B42" s="17"/>
      <c r="C42" s="18"/>
      <c r="D42" s="89" t="s">
        <v>46</v>
      </c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18"/>
      <c r="AF42" s="19"/>
      <c r="AG42" s="30"/>
    </row>
    <row r="43" spans="1:33">
      <c r="A43" s="28"/>
      <c r="B43" s="17"/>
      <c r="C43" s="18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18"/>
      <c r="AF43" s="19"/>
      <c r="AG43" s="30"/>
    </row>
    <row r="44" spans="1:33" ht="15.75">
      <c r="A44" s="28"/>
      <c r="B44" s="17"/>
      <c r="C44" s="18"/>
      <c r="D44" s="89" t="s">
        <v>93</v>
      </c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18"/>
      <c r="AF44" s="19"/>
      <c r="AG44" s="30"/>
    </row>
    <row r="45" spans="1:33" ht="16.5" thickBot="1">
      <c r="A45" s="28"/>
      <c r="B45" s="17"/>
      <c r="C45" s="18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18"/>
      <c r="AF45" s="19"/>
      <c r="AG45" s="30"/>
    </row>
    <row r="46" spans="1:33" ht="15.75" thickBot="1">
      <c r="A46" s="28"/>
      <c r="B46" s="17"/>
      <c r="C46" s="9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1"/>
      <c r="AF46" s="19"/>
      <c r="AG46" s="30"/>
    </row>
    <row r="47" spans="1:33">
      <c r="A47" s="28"/>
      <c r="B47" s="17"/>
      <c r="C47" s="6"/>
      <c r="D47" s="90" t="s">
        <v>1</v>
      </c>
      <c r="E47" s="93"/>
      <c r="F47" s="96" t="s">
        <v>22</v>
      </c>
      <c r="G47" s="96"/>
      <c r="H47" s="96"/>
      <c r="I47" s="96"/>
      <c r="J47" s="96"/>
      <c r="K47" s="96"/>
      <c r="L47" s="96"/>
      <c r="M47" s="96"/>
      <c r="N47" s="97"/>
      <c r="O47" s="96" t="s">
        <v>2</v>
      </c>
      <c r="P47" s="96"/>
      <c r="Q47" s="96"/>
      <c r="R47" s="96"/>
      <c r="S47" s="96"/>
      <c r="T47" s="96"/>
      <c r="U47" s="96"/>
      <c r="V47" s="96"/>
      <c r="W47" s="97"/>
      <c r="X47" s="96" t="s">
        <v>3</v>
      </c>
      <c r="Y47" s="96"/>
      <c r="Z47" s="96"/>
      <c r="AA47" s="96"/>
      <c r="AB47" s="96"/>
      <c r="AC47" s="96"/>
      <c r="AD47" s="100"/>
      <c r="AE47" s="5"/>
      <c r="AF47" s="19"/>
      <c r="AG47" s="30"/>
    </row>
    <row r="48" spans="1:33">
      <c r="A48" s="28"/>
      <c r="B48" s="17"/>
      <c r="C48" s="6"/>
      <c r="D48" s="91"/>
      <c r="E48" s="94"/>
      <c r="F48" s="101" t="s">
        <v>4</v>
      </c>
      <c r="G48" s="101"/>
      <c r="H48" s="101" t="s">
        <v>5</v>
      </c>
      <c r="I48" s="101"/>
      <c r="J48" s="101" t="s">
        <v>32</v>
      </c>
      <c r="K48" s="101"/>
      <c r="L48" s="101" t="s">
        <v>7</v>
      </c>
      <c r="M48" s="101"/>
      <c r="N48" s="98"/>
      <c r="O48" s="101" t="s">
        <v>8</v>
      </c>
      <c r="P48" s="101"/>
      <c r="Q48" s="101" t="s">
        <v>9</v>
      </c>
      <c r="R48" s="101"/>
      <c r="S48" s="101" t="s">
        <v>10</v>
      </c>
      <c r="T48" s="101"/>
      <c r="U48" s="101" t="s">
        <v>7</v>
      </c>
      <c r="V48" s="101"/>
      <c r="W48" s="98"/>
      <c r="X48" s="101" t="s">
        <v>11</v>
      </c>
      <c r="Y48" s="101"/>
      <c r="Z48" s="101" t="s">
        <v>6</v>
      </c>
      <c r="AA48" s="101"/>
      <c r="AB48" s="101" t="s">
        <v>12</v>
      </c>
      <c r="AC48" s="101"/>
      <c r="AD48" s="102" t="s">
        <v>21</v>
      </c>
      <c r="AE48" s="5"/>
      <c r="AF48" s="19"/>
      <c r="AG48" s="30"/>
    </row>
    <row r="49" spans="1:33">
      <c r="A49" s="28"/>
      <c r="B49" s="17"/>
      <c r="C49" s="6"/>
      <c r="D49" s="92"/>
      <c r="E49" s="94"/>
      <c r="F49" s="2">
        <v>0.1</v>
      </c>
      <c r="G49" s="3" t="s">
        <v>13</v>
      </c>
      <c r="H49" s="2">
        <v>0.1</v>
      </c>
      <c r="I49" s="3" t="s">
        <v>13</v>
      </c>
      <c r="J49" s="2">
        <v>0.3</v>
      </c>
      <c r="K49" s="3" t="s">
        <v>13</v>
      </c>
      <c r="L49" s="2">
        <v>0.5</v>
      </c>
      <c r="M49" s="3" t="s">
        <v>13</v>
      </c>
      <c r="N49" s="98"/>
      <c r="O49" s="2">
        <v>0.1</v>
      </c>
      <c r="P49" s="3" t="s">
        <v>13</v>
      </c>
      <c r="Q49" s="2">
        <v>0.1</v>
      </c>
      <c r="R49" s="3" t="s">
        <v>13</v>
      </c>
      <c r="S49" s="2">
        <v>0.3</v>
      </c>
      <c r="T49" s="3" t="s">
        <v>13</v>
      </c>
      <c r="U49" s="2">
        <v>0.5</v>
      </c>
      <c r="V49" s="3" t="s">
        <v>13</v>
      </c>
      <c r="W49" s="98"/>
      <c r="X49" s="2">
        <v>0.4</v>
      </c>
      <c r="Y49" s="3" t="s">
        <v>13</v>
      </c>
      <c r="Z49" s="2">
        <v>0.6</v>
      </c>
      <c r="AA49" s="3" t="s">
        <v>13</v>
      </c>
      <c r="AB49" s="2">
        <v>1</v>
      </c>
      <c r="AC49" s="3" t="s">
        <v>13</v>
      </c>
      <c r="AD49" s="103"/>
      <c r="AE49" s="5"/>
      <c r="AF49" s="19"/>
      <c r="AG49" s="30"/>
    </row>
    <row r="50" spans="1:33">
      <c r="A50" s="28"/>
      <c r="B50" s="17"/>
      <c r="C50" s="6"/>
      <c r="D50" s="35" t="s">
        <v>14</v>
      </c>
      <c r="E50" s="94"/>
      <c r="F50" s="3">
        <v>9</v>
      </c>
      <c r="G50" s="3" t="s">
        <v>36</v>
      </c>
      <c r="H50" s="3">
        <v>7.6</v>
      </c>
      <c r="I50" s="3" t="s">
        <v>37</v>
      </c>
      <c r="J50" s="43">
        <v>26.1</v>
      </c>
      <c r="K50" s="43" t="s">
        <v>36</v>
      </c>
      <c r="L50" s="43">
        <v>42.7</v>
      </c>
      <c r="M50" s="43" t="s">
        <v>36</v>
      </c>
      <c r="N50" s="98"/>
      <c r="O50" s="45">
        <v>9.5</v>
      </c>
      <c r="P50" s="45" t="s">
        <v>35</v>
      </c>
      <c r="Q50" s="51">
        <v>9.6999999999999993</v>
      </c>
      <c r="R50" s="51" t="s">
        <v>35</v>
      </c>
      <c r="S50" s="1"/>
      <c r="T50" s="1"/>
      <c r="U50" s="1"/>
      <c r="V50" s="1"/>
      <c r="W50" s="98"/>
      <c r="X50" s="1"/>
      <c r="Y50" s="1"/>
      <c r="Z50" s="1"/>
      <c r="AA50" s="1"/>
      <c r="AB50" s="1"/>
      <c r="AC50" s="1"/>
      <c r="AD50" s="4"/>
      <c r="AE50" s="5"/>
      <c r="AF50" s="19"/>
      <c r="AG50" s="30"/>
    </row>
    <row r="51" spans="1:33">
      <c r="A51" s="28"/>
      <c r="B51" s="17"/>
      <c r="C51" s="6"/>
      <c r="D51" s="35" t="s">
        <v>15</v>
      </c>
      <c r="E51" s="94"/>
      <c r="F51" s="3">
        <v>9.9</v>
      </c>
      <c r="G51" s="45" t="s">
        <v>35</v>
      </c>
      <c r="H51" s="3">
        <v>9.8000000000000007</v>
      </c>
      <c r="I51" s="3" t="s">
        <v>35</v>
      </c>
      <c r="J51" s="43">
        <v>28.5</v>
      </c>
      <c r="K51" s="43" t="s">
        <v>35</v>
      </c>
      <c r="L51" s="43">
        <v>48.2</v>
      </c>
      <c r="M51" s="43" t="s">
        <v>35</v>
      </c>
      <c r="N51" s="98"/>
      <c r="O51" s="45">
        <v>9.4</v>
      </c>
      <c r="P51" s="45" t="s">
        <v>35</v>
      </c>
      <c r="Q51" s="51">
        <v>9.5</v>
      </c>
      <c r="R51" s="51" t="s">
        <v>35</v>
      </c>
      <c r="S51" s="1"/>
      <c r="T51" s="1"/>
      <c r="U51" s="1"/>
      <c r="V51" s="1"/>
      <c r="W51" s="98"/>
      <c r="X51" s="1"/>
      <c r="Y51" s="1"/>
      <c r="Z51" s="1"/>
      <c r="AA51" s="1"/>
      <c r="AB51" s="1"/>
      <c r="AC51" s="1"/>
      <c r="AD51" s="4"/>
      <c r="AE51" s="5"/>
      <c r="AF51" s="19"/>
      <c r="AG51" s="30"/>
    </row>
    <row r="52" spans="1:33">
      <c r="A52" s="28"/>
      <c r="B52" s="17"/>
      <c r="C52" s="6"/>
      <c r="D52" s="35" t="s">
        <v>16</v>
      </c>
      <c r="E52" s="94"/>
      <c r="F52" s="3">
        <v>9.5</v>
      </c>
      <c r="G52" s="3" t="s">
        <v>35</v>
      </c>
      <c r="H52" s="3">
        <v>9.8000000000000007</v>
      </c>
      <c r="I52" s="45" t="s">
        <v>35</v>
      </c>
      <c r="J52" s="43">
        <v>30</v>
      </c>
      <c r="K52" s="43" t="s">
        <v>35</v>
      </c>
      <c r="L52" s="43">
        <v>49.3</v>
      </c>
      <c r="M52" s="43" t="s">
        <v>35</v>
      </c>
      <c r="N52" s="98"/>
      <c r="O52" s="45">
        <v>9.4</v>
      </c>
      <c r="P52" s="45" t="s">
        <v>35</v>
      </c>
      <c r="Q52" s="51">
        <v>9.8000000000000007</v>
      </c>
      <c r="R52" s="51" t="s">
        <v>35</v>
      </c>
      <c r="S52" s="1"/>
      <c r="T52" s="1"/>
      <c r="U52" s="1"/>
      <c r="V52" s="1"/>
      <c r="W52" s="98"/>
      <c r="X52" s="1"/>
      <c r="Y52" s="1"/>
      <c r="Z52" s="1"/>
      <c r="AA52" s="1"/>
      <c r="AB52" s="1"/>
      <c r="AC52" s="1"/>
      <c r="AD52" s="4"/>
      <c r="AE52" s="5"/>
      <c r="AF52" s="19"/>
      <c r="AG52" s="30"/>
    </row>
    <row r="53" spans="1:33">
      <c r="A53" s="28"/>
      <c r="B53" s="17"/>
      <c r="C53" s="6"/>
      <c r="D53" s="35" t="s">
        <v>45</v>
      </c>
      <c r="E53" s="94"/>
      <c r="F53" s="3">
        <v>9.9</v>
      </c>
      <c r="G53" s="45" t="s">
        <v>35</v>
      </c>
      <c r="H53" s="3">
        <v>10</v>
      </c>
      <c r="I53" s="45" t="s">
        <v>35</v>
      </c>
      <c r="J53" s="43">
        <v>28.5</v>
      </c>
      <c r="K53" s="43" t="s">
        <v>35</v>
      </c>
      <c r="L53" s="43">
        <v>48.4</v>
      </c>
      <c r="M53" s="43" t="s">
        <v>35</v>
      </c>
      <c r="N53" s="98"/>
      <c r="O53" s="45">
        <v>9.5</v>
      </c>
      <c r="P53" s="45" t="s">
        <v>35</v>
      </c>
      <c r="Q53" s="51">
        <v>9.6</v>
      </c>
      <c r="R53" s="51" t="s">
        <v>35</v>
      </c>
      <c r="S53" s="1"/>
      <c r="T53" s="1"/>
      <c r="U53" s="1"/>
      <c r="V53" s="1"/>
      <c r="W53" s="98"/>
      <c r="X53" s="1"/>
      <c r="Y53" s="1"/>
      <c r="Z53" s="1"/>
      <c r="AA53" s="1"/>
      <c r="AB53" s="1"/>
      <c r="AC53" s="1"/>
      <c r="AD53" s="4"/>
      <c r="AE53" s="5"/>
      <c r="AF53" s="19"/>
      <c r="AG53" s="30"/>
    </row>
    <row r="54" spans="1:33">
      <c r="A54" s="28"/>
      <c r="B54" s="17"/>
      <c r="C54" s="6"/>
      <c r="D54" s="35" t="s">
        <v>33</v>
      </c>
      <c r="E54" s="94"/>
      <c r="F54" s="3">
        <v>9.6999999999999993</v>
      </c>
      <c r="G54" s="3" t="s">
        <v>35</v>
      </c>
      <c r="H54" s="3">
        <v>6</v>
      </c>
      <c r="I54" s="45" t="s">
        <v>39</v>
      </c>
      <c r="J54" s="43">
        <v>26.4</v>
      </c>
      <c r="K54" s="43" t="s">
        <v>36</v>
      </c>
      <c r="L54" s="43">
        <v>42.1</v>
      </c>
      <c r="M54" s="43" t="s">
        <v>36</v>
      </c>
      <c r="N54" s="98"/>
      <c r="O54" s="45">
        <v>9.3000000000000007</v>
      </c>
      <c r="P54" s="45" t="s">
        <v>35</v>
      </c>
      <c r="Q54" s="51">
        <v>9.5</v>
      </c>
      <c r="R54" s="51" t="s">
        <v>35</v>
      </c>
      <c r="S54" s="1"/>
      <c r="T54" s="1"/>
      <c r="U54" s="1"/>
      <c r="V54" s="1"/>
      <c r="W54" s="98"/>
      <c r="X54" s="1"/>
      <c r="Y54" s="1"/>
      <c r="Z54" s="1"/>
      <c r="AA54" s="1"/>
      <c r="AB54" s="1"/>
      <c r="AC54" s="1"/>
      <c r="AD54" s="4"/>
      <c r="AE54" s="5"/>
      <c r="AF54" s="19"/>
      <c r="AG54" s="30"/>
    </row>
    <row r="55" spans="1:33">
      <c r="A55" s="28"/>
      <c r="B55" s="17"/>
      <c r="C55" s="6"/>
      <c r="D55" s="35" t="s">
        <v>18</v>
      </c>
      <c r="E55" s="94"/>
      <c r="F55" s="3"/>
      <c r="G55" s="3"/>
      <c r="H55" s="3"/>
      <c r="I55" s="3"/>
      <c r="J55" s="1"/>
      <c r="K55" s="1"/>
      <c r="L55" s="1"/>
      <c r="M55" s="1"/>
      <c r="N55" s="98"/>
      <c r="O55" s="1"/>
      <c r="P55" s="1"/>
      <c r="Q55" s="1"/>
      <c r="R55" s="1"/>
      <c r="S55" s="1"/>
      <c r="T55" s="1"/>
      <c r="U55" s="1"/>
      <c r="V55" s="1"/>
      <c r="W55" s="98"/>
      <c r="X55" s="1"/>
      <c r="Y55" s="1"/>
      <c r="Z55" s="1"/>
      <c r="AA55" s="1"/>
      <c r="AB55" s="1"/>
      <c r="AC55" s="1"/>
      <c r="AD55" s="4"/>
      <c r="AE55" s="5"/>
      <c r="AF55" s="19"/>
      <c r="AG55" s="30"/>
    </row>
    <row r="56" spans="1:33">
      <c r="A56" s="28"/>
      <c r="B56" s="17"/>
      <c r="C56" s="6"/>
      <c r="D56" s="35" t="s">
        <v>19</v>
      </c>
      <c r="E56" s="94"/>
      <c r="F56" s="1"/>
      <c r="G56" s="1"/>
      <c r="H56" s="1"/>
      <c r="I56" s="1"/>
      <c r="J56" s="1"/>
      <c r="K56" s="1"/>
      <c r="L56" s="1"/>
      <c r="M56" s="1"/>
      <c r="N56" s="98"/>
      <c r="O56" s="1"/>
      <c r="P56" s="1"/>
      <c r="Q56" s="1"/>
      <c r="R56" s="1"/>
      <c r="S56" s="1"/>
      <c r="T56" s="1"/>
      <c r="U56" s="1"/>
      <c r="V56" s="1"/>
      <c r="W56" s="98"/>
      <c r="X56" s="1"/>
      <c r="Y56" s="1"/>
      <c r="Z56" s="1"/>
      <c r="AA56" s="1"/>
      <c r="AB56" s="1"/>
      <c r="AC56" s="1"/>
      <c r="AD56" s="4"/>
      <c r="AE56" s="5"/>
      <c r="AF56" s="19"/>
      <c r="AG56" s="30"/>
    </row>
    <row r="57" spans="1:33">
      <c r="A57" s="28"/>
      <c r="B57" s="17"/>
      <c r="C57" s="6"/>
      <c r="D57" s="35" t="s">
        <v>34</v>
      </c>
      <c r="E57" s="94"/>
      <c r="F57" s="1"/>
      <c r="G57" s="1"/>
      <c r="H57" s="1"/>
      <c r="I57" s="1"/>
      <c r="J57" s="1"/>
      <c r="K57" s="1"/>
      <c r="L57" s="1"/>
      <c r="M57" s="1"/>
      <c r="N57" s="98"/>
      <c r="O57" s="1"/>
      <c r="P57" s="1"/>
      <c r="Q57" s="1"/>
      <c r="R57" s="1"/>
      <c r="S57" s="1"/>
      <c r="T57" s="1"/>
      <c r="U57" s="1"/>
      <c r="V57" s="1"/>
      <c r="W57" s="98"/>
      <c r="X57" s="1"/>
      <c r="Y57" s="1"/>
      <c r="Z57" s="1"/>
      <c r="AA57" s="1"/>
      <c r="AB57" s="1"/>
      <c r="AC57" s="1"/>
      <c r="AD57" s="4"/>
      <c r="AE57" s="5"/>
      <c r="AF57" s="19"/>
      <c r="AG57" s="30"/>
    </row>
    <row r="58" spans="1:33">
      <c r="A58" s="28"/>
      <c r="B58" s="17"/>
      <c r="C58" s="6"/>
      <c r="D58" s="33"/>
      <c r="E58" s="94"/>
      <c r="F58" s="1"/>
      <c r="G58" s="1"/>
      <c r="H58" s="1"/>
      <c r="I58" s="1"/>
      <c r="J58" s="1"/>
      <c r="K58" s="1"/>
      <c r="L58" s="1"/>
      <c r="M58" s="1"/>
      <c r="N58" s="98"/>
      <c r="O58" s="1"/>
      <c r="P58" s="1"/>
      <c r="Q58" s="1"/>
      <c r="R58" s="1"/>
      <c r="S58" s="1"/>
      <c r="T58" s="1"/>
      <c r="U58" s="1"/>
      <c r="V58" s="1"/>
      <c r="W58" s="98"/>
      <c r="X58" s="1"/>
      <c r="Y58" s="1"/>
      <c r="Z58" s="1"/>
      <c r="AA58" s="1"/>
      <c r="AB58" s="1"/>
      <c r="AC58" s="1"/>
      <c r="AD58" s="4"/>
      <c r="AE58" s="5"/>
      <c r="AF58" s="19"/>
      <c r="AG58" s="30"/>
    </row>
    <row r="59" spans="1:33">
      <c r="A59" s="28"/>
      <c r="B59" s="17"/>
      <c r="C59" s="6"/>
      <c r="D59" s="104" t="s">
        <v>20</v>
      </c>
      <c r="E59" s="94"/>
      <c r="F59" s="110"/>
      <c r="G59" s="110"/>
      <c r="H59" s="110"/>
      <c r="I59" s="110"/>
      <c r="J59" s="110"/>
      <c r="K59" s="110"/>
      <c r="L59" s="110"/>
      <c r="M59" s="110"/>
      <c r="N59" s="98"/>
      <c r="O59" s="110"/>
      <c r="P59" s="110"/>
      <c r="Q59" s="110"/>
      <c r="R59" s="110"/>
      <c r="S59" s="110"/>
      <c r="T59" s="110"/>
      <c r="U59" s="110"/>
      <c r="V59" s="110"/>
      <c r="W59" s="98"/>
      <c r="X59" s="110"/>
      <c r="Y59" s="110"/>
      <c r="Z59" s="110"/>
      <c r="AA59" s="110"/>
      <c r="AB59" s="110"/>
      <c r="AC59" s="110"/>
      <c r="AD59" s="116"/>
      <c r="AE59" s="5"/>
      <c r="AF59" s="19"/>
      <c r="AG59" s="30"/>
    </row>
    <row r="60" spans="1:33" ht="15.75" thickBot="1">
      <c r="A60" s="28"/>
      <c r="B60" s="17"/>
      <c r="C60" s="6"/>
      <c r="D60" s="105"/>
      <c r="E60" s="95"/>
      <c r="F60" s="111"/>
      <c r="G60" s="111"/>
      <c r="H60" s="111"/>
      <c r="I60" s="111"/>
      <c r="J60" s="111"/>
      <c r="K60" s="111"/>
      <c r="L60" s="111"/>
      <c r="M60" s="111"/>
      <c r="N60" s="99"/>
      <c r="O60" s="111"/>
      <c r="P60" s="111"/>
      <c r="Q60" s="111"/>
      <c r="R60" s="111"/>
      <c r="S60" s="111"/>
      <c r="T60" s="111"/>
      <c r="U60" s="111"/>
      <c r="V60" s="111"/>
      <c r="W60" s="99"/>
      <c r="X60" s="111"/>
      <c r="Y60" s="111"/>
      <c r="Z60" s="111"/>
      <c r="AA60" s="111"/>
      <c r="AB60" s="111"/>
      <c r="AC60" s="111"/>
      <c r="AD60" s="117"/>
      <c r="AE60" s="5"/>
      <c r="AF60" s="19"/>
      <c r="AG60" s="30"/>
    </row>
    <row r="61" spans="1:33" ht="15.75" thickBot="1">
      <c r="A61" s="28"/>
      <c r="B61" s="17"/>
      <c r="C61" s="7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12"/>
      <c r="AF61" s="19"/>
      <c r="AG61" s="30"/>
    </row>
    <row r="62" spans="1:33">
      <c r="A62" s="28"/>
      <c r="B62" s="17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9"/>
      <c r="AG62" s="30"/>
    </row>
    <row r="63" spans="1:33">
      <c r="A63" s="28"/>
      <c r="B63" s="17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9"/>
      <c r="AG63" s="30"/>
    </row>
    <row r="64" spans="1:33">
      <c r="A64" s="28"/>
      <c r="B64" s="17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79" t="s">
        <v>30</v>
      </c>
      <c r="S64" s="79"/>
      <c r="T64" s="79"/>
      <c r="U64" s="79"/>
      <c r="V64" s="79"/>
      <c r="W64" s="18"/>
      <c r="X64" s="18"/>
      <c r="Y64" s="18"/>
      <c r="Z64" s="18"/>
      <c r="AA64" s="79" t="s">
        <v>31</v>
      </c>
      <c r="AB64" s="79"/>
      <c r="AC64" s="79"/>
      <c r="AD64" s="79"/>
      <c r="AE64" s="18"/>
      <c r="AF64" s="19"/>
      <c r="AG64" s="30"/>
    </row>
    <row r="65" spans="1:33">
      <c r="A65" s="28"/>
      <c r="B65" s="17"/>
      <c r="C65" s="18"/>
      <c r="D65" s="82" t="s">
        <v>26</v>
      </c>
      <c r="E65" s="82"/>
      <c r="F65" s="82"/>
      <c r="G65" s="82"/>
      <c r="H65" s="18"/>
      <c r="I65" s="82" t="s">
        <v>26</v>
      </c>
      <c r="J65" s="82"/>
      <c r="K65" s="82"/>
      <c r="L65" s="82"/>
      <c r="M65" s="82"/>
      <c r="N65" s="18"/>
      <c r="O65" s="18"/>
      <c r="P65" s="18"/>
      <c r="Q65" s="18"/>
      <c r="R65" s="82" t="s">
        <v>27</v>
      </c>
      <c r="S65" s="82"/>
      <c r="T65" s="82"/>
      <c r="U65" s="82"/>
      <c r="V65" s="82"/>
      <c r="W65" s="18"/>
      <c r="X65" s="18"/>
      <c r="Y65" s="18"/>
      <c r="Z65" s="83" t="s">
        <v>27</v>
      </c>
      <c r="AA65" s="83"/>
      <c r="AB65" s="83"/>
      <c r="AC65" s="83"/>
      <c r="AD65" s="18"/>
      <c r="AE65" s="18"/>
      <c r="AF65" s="19"/>
      <c r="AG65" s="30"/>
    </row>
    <row r="66" spans="1:33">
      <c r="A66" s="28"/>
      <c r="B66" s="17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9"/>
      <c r="AG66" s="30"/>
    </row>
    <row r="67" spans="1:33">
      <c r="A67" s="28"/>
      <c r="B67" s="17"/>
      <c r="C67" s="18"/>
      <c r="D67" s="22" t="s">
        <v>29</v>
      </c>
      <c r="E67" s="22"/>
      <c r="F67" s="22"/>
      <c r="G67" s="22"/>
      <c r="H67" s="22"/>
      <c r="I67" s="80" t="s">
        <v>24</v>
      </c>
      <c r="J67" s="80"/>
      <c r="K67" s="80"/>
      <c r="L67" s="80"/>
      <c r="M67" s="80"/>
      <c r="N67" s="80"/>
      <c r="O67" s="80"/>
      <c r="P67" s="22"/>
      <c r="Q67" s="22"/>
      <c r="R67" s="79" t="s">
        <v>23</v>
      </c>
      <c r="S67" s="79"/>
      <c r="T67" s="79"/>
      <c r="U67" s="79"/>
      <c r="V67" s="79"/>
      <c r="W67" s="79"/>
      <c r="X67" s="22"/>
      <c r="Y67" s="79" t="s">
        <v>25</v>
      </c>
      <c r="Z67" s="79"/>
      <c r="AA67" s="79"/>
      <c r="AB67" s="79"/>
      <c r="AC67" s="79"/>
      <c r="AD67" s="79"/>
      <c r="AE67" s="18"/>
      <c r="AF67" s="19"/>
      <c r="AG67" s="30"/>
    </row>
    <row r="68" spans="1:33" ht="15.75" thickBot="1">
      <c r="A68" s="28"/>
      <c r="B68" s="23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5"/>
      <c r="AG68" s="30"/>
    </row>
    <row r="69" spans="1:33" ht="15.75" thickBot="1">
      <c r="A69" s="84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A69" s="85"/>
      <c r="AB69" s="85"/>
      <c r="AC69" s="85"/>
      <c r="AD69" s="85"/>
      <c r="AE69" s="85"/>
      <c r="AF69" s="85"/>
      <c r="AG69" s="86"/>
    </row>
    <row r="75" spans="1:33" ht="15.75" thickBot="1"/>
    <row r="76" spans="1:33" ht="15.75" thickBot="1">
      <c r="A76" s="27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9"/>
    </row>
    <row r="77" spans="1:33" ht="24">
      <c r="A77" s="28"/>
      <c r="B77" s="14"/>
      <c r="C77" s="15"/>
      <c r="D77" s="87" t="s">
        <v>0</v>
      </c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15"/>
      <c r="AF77" s="16"/>
      <c r="AG77" s="30"/>
    </row>
    <row r="78" spans="1:33" ht="22.5">
      <c r="A78" s="28"/>
      <c r="B78" s="17"/>
      <c r="C78" s="18"/>
      <c r="D78" s="88" t="s">
        <v>28</v>
      </c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18"/>
      <c r="AF78" s="19"/>
      <c r="AG78" s="30"/>
    </row>
    <row r="79" spans="1:33" ht="15.75">
      <c r="A79" s="28"/>
      <c r="B79" s="17"/>
      <c r="C79" s="18"/>
      <c r="D79" s="89" t="s">
        <v>42</v>
      </c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  <c r="Z79" s="89"/>
      <c r="AA79" s="89"/>
      <c r="AB79" s="89"/>
      <c r="AC79" s="89"/>
      <c r="AD79" s="89"/>
      <c r="AE79" s="18"/>
      <c r="AF79" s="19"/>
      <c r="AG79" s="30"/>
    </row>
    <row r="80" spans="1:33">
      <c r="A80" s="28"/>
      <c r="B80" s="17"/>
      <c r="C80" s="1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18"/>
      <c r="AF80" s="19"/>
      <c r="AG80" s="30"/>
    </row>
    <row r="81" spans="1:33" ht="15.75">
      <c r="A81" s="28"/>
      <c r="B81" s="17"/>
      <c r="C81" s="18"/>
      <c r="D81" s="89" t="s">
        <v>47</v>
      </c>
      <c r="E81" s="89"/>
      <c r="F81" s="89"/>
      <c r="G81" s="89"/>
      <c r="H81" s="89"/>
      <c r="I81" s="89"/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U81" s="89"/>
      <c r="V81" s="89"/>
      <c r="W81" s="89"/>
      <c r="X81" s="89"/>
      <c r="Y81" s="89"/>
      <c r="Z81" s="89"/>
      <c r="AA81" s="89"/>
      <c r="AB81" s="89"/>
      <c r="AC81" s="89"/>
      <c r="AD81" s="89"/>
      <c r="AE81" s="18"/>
      <c r="AF81" s="19"/>
      <c r="AG81" s="30"/>
    </row>
    <row r="82" spans="1:33">
      <c r="A82" s="28"/>
      <c r="B82" s="17"/>
      <c r="C82" s="1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18"/>
      <c r="AF82" s="19"/>
      <c r="AG82" s="30"/>
    </row>
    <row r="83" spans="1:33" ht="15.75">
      <c r="A83" s="28"/>
      <c r="B83" s="17"/>
      <c r="C83" s="18"/>
      <c r="D83" s="89" t="s">
        <v>94</v>
      </c>
      <c r="E83" s="89"/>
      <c r="F83" s="89"/>
      <c r="G83" s="89"/>
      <c r="H83" s="89"/>
      <c r="I83" s="89"/>
      <c r="J83" s="89"/>
      <c r="K83" s="89"/>
      <c r="L83" s="89"/>
      <c r="M83" s="89"/>
      <c r="N83" s="89"/>
      <c r="O83" s="89"/>
      <c r="P83" s="89"/>
      <c r="Q83" s="89"/>
      <c r="R83" s="89"/>
      <c r="S83" s="89"/>
      <c r="T83" s="89"/>
      <c r="U83" s="89"/>
      <c r="V83" s="89"/>
      <c r="W83" s="89"/>
      <c r="X83" s="89"/>
      <c r="Y83" s="89"/>
      <c r="Z83" s="89"/>
      <c r="AA83" s="89"/>
      <c r="AB83" s="89"/>
      <c r="AC83" s="89"/>
      <c r="AD83" s="89"/>
      <c r="AE83" s="18"/>
      <c r="AF83" s="19"/>
      <c r="AG83" s="30"/>
    </row>
    <row r="84" spans="1:33" ht="16.5" thickBot="1">
      <c r="A84" s="28"/>
      <c r="B84" s="17"/>
      <c r="C84" s="18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18"/>
      <c r="AF84" s="19"/>
      <c r="AG84" s="30"/>
    </row>
    <row r="85" spans="1:33" ht="15.75" thickBot="1">
      <c r="A85" s="28"/>
      <c r="B85" s="17"/>
      <c r="C85" s="9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1"/>
      <c r="AF85" s="19"/>
      <c r="AG85" s="30"/>
    </row>
    <row r="86" spans="1:33">
      <c r="A86" s="28"/>
      <c r="B86" s="17"/>
      <c r="C86" s="6"/>
      <c r="D86" s="90" t="s">
        <v>1</v>
      </c>
      <c r="E86" s="93"/>
      <c r="F86" s="96" t="s">
        <v>22</v>
      </c>
      <c r="G86" s="96"/>
      <c r="H86" s="96"/>
      <c r="I86" s="96"/>
      <c r="J86" s="96"/>
      <c r="K86" s="96"/>
      <c r="L86" s="96"/>
      <c r="M86" s="96"/>
      <c r="N86" s="97"/>
      <c r="O86" s="96" t="s">
        <v>2</v>
      </c>
      <c r="P86" s="96"/>
      <c r="Q86" s="96"/>
      <c r="R86" s="96"/>
      <c r="S86" s="96"/>
      <c r="T86" s="96"/>
      <c r="U86" s="96"/>
      <c r="V86" s="96"/>
      <c r="W86" s="97"/>
      <c r="X86" s="96" t="s">
        <v>3</v>
      </c>
      <c r="Y86" s="96"/>
      <c r="Z86" s="96"/>
      <c r="AA86" s="96"/>
      <c r="AB86" s="96"/>
      <c r="AC86" s="96"/>
      <c r="AD86" s="100"/>
      <c r="AE86" s="5"/>
      <c r="AF86" s="19"/>
      <c r="AG86" s="30"/>
    </row>
    <row r="87" spans="1:33">
      <c r="A87" s="28"/>
      <c r="B87" s="17"/>
      <c r="C87" s="6"/>
      <c r="D87" s="91"/>
      <c r="E87" s="94"/>
      <c r="F87" s="101" t="s">
        <v>4</v>
      </c>
      <c r="G87" s="101"/>
      <c r="H87" s="101" t="s">
        <v>5</v>
      </c>
      <c r="I87" s="101"/>
      <c r="J87" s="101" t="s">
        <v>32</v>
      </c>
      <c r="K87" s="101"/>
      <c r="L87" s="101" t="s">
        <v>7</v>
      </c>
      <c r="M87" s="101"/>
      <c r="N87" s="98"/>
      <c r="O87" s="101" t="s">
        <v>8</v>
      </c>
      <c r="P87" s="101"/>
      <c r="Q87" s="101" t="s">
        <v>9</v>
      </c>
      <c r="R87" s="101"/>
      <c r="S87" s="101" t="s">
        <v>10</v>
      </c>
      <c r="T87" s="101"/>
      <c r="U87" s="101" t="s">
        <v>7</v>
      </c>
      <c r="V87" s="101"/>
      <c r="W87" s="98"/>
      <c r="X87" s="101" t="s">
        <v>11</v>
      </c>
      <c r="Y87" s="101"/>
      <c r="Z87" s="101" t="s">
        <v>6</v>
      </c>
      <c r="AA87" s="101"/>
      <c r="AB87" s="101" t="s">
        <v>12</v>
      </c>
      <c r="AC87" s="101"/>
      <c r="AD87" s="102" t="s">
        <v>21</v>
      </c>
      <c r="AE87" s="5"/>
      <c r="AF87" s="19"/>
      <c r="AG87" s="30"/>
    </row>
    <row r="88" spans="1:33">
      <c r="A88" s="28"/>
      <c r="B88" s="17"/>
      <c r="C88" s="6"/>
      <c r="D88" s="92"/>
      <c r="E88" s="94"/>
      <c r="F88" s="2">
        <v>0.1</v>
      </c>
      <c r="G88" s="3" t="s">
        <v>13</v>
      </c>
      <c r="H88" s="2">
        <v>0.1</v>
      </c>
      <c r="I88" s="3" t="s">
        <v>13</v>
      </c>
      <c r="J88" s="2">
        <v>0.3</v>
      </c>
      <c r="K88" s="3" t="s">
        <v>13</v>
      </c>
      <c r="L88" s="2">
        <v>0.5</v>
      </c>
      <c r="M88" s="3" t="s">
        <v>13</v>
      </c>
      <c r="N88" s="98"/>
      <c r="O88" s="2">
        <v>0.1</v>
      </c>
      <c r="P88" s="3" t="s">
        <v>13</v>
      </c>
      <c r="Q88" s="2">
        <v>0.1</v>
      </c>
      <c r="R88" s="3" t="s">
        <v>13</v>
      </c>
      <c r="S88" s="2">
        <v>0.3</v>
      </c>
      <c r="T88" s="3" t="s">
        <v>13</v>
      </c>
      <c r="U88" s="2">
        <v>0.5</v>
      </c>
      <c r="V88" s="3" t="s">
        <v>13</v>
      </c>
      <c r="W88" s="98"/>
      <c r="X88" s="2">
        <v>0.4</v>
      </c>
      <c r="Y88" s="3" t="s">
        <v>13</v>
      </c>
      <c r="Z88" s="2">
        <v>0.6</v>
      </c>
      <c r="AA88" s="3" t="s">
        <v>13</v>
      </c>
      <c r="AB88" s="2">
        <v>1</v>
      </c>
      <c r="AC88" s="3" t="s">
        <v>13</v>
      </c>
      <c r="AD88" s="103"/>
      <c r="AE88" s="5"/>
      <c r="AF88" s="19"/>
      <c r="AG88" s="30"/>
    </row>
    <row r="89" spans="1:33">
      <c r="A89" s="28"/>
      <c r="B89" s="17"/>
      <c r="C89" s="6"/>
      <c r="D89" s="35" t="s">
        <v>14</v>
      </c>
      <c r="E89" s="94"/>
      <c r="F89" s="3">
        <v>8.9</v>
      </c>
      <c r="G89" s="45" t="s">
        <v>36</v>
      </c>
      <c r="H89" s="3">
        <v>7.6</v>
      </c>
      <c r="I89" s="45" t="s">
        <v>37</v>
      </c>
      <c r="J89" s="44">
        <v>24.9</v>
      </c>
      <c r="K89" s="44" t="s">
        <v>36</v>
      </c>
      <c r="L89" s="44">
        <v>41.4</v>
      </c>
      <c r="M89" s="44" t="s">
        <v>36</v>
      </c>
      <c r="N89" s="98"/>
      <c r="O89" s="45">
        <v>8.9</v>
      </c>
      <c r="P89" s="45" t="s">
        <v>36</v>
      </c>
      <c r="Q89" s="51">
        <v>8.8000000000000007</v>
      </c>
      <c r="R89" s="51" t="s">
        <v>36</v>
      </c>
      <c r="S89" s="1"/>
      <c r="T89" s="1"/>
      <c r="U89" s="1"/>
      <c r="V89" s="1"/>
      <c r="W89" s="98"/>
      <c r="X89" s="1"/>
      <c r="Y89" s="1"/>
      <c r="Z89" s="1"/>
      <c r="AA89" s="1"/>
      <c r="AB89" s="1"/>
      <c r="AC89" s="1"/>
      <c r="AD89" s="4"/>
      <c r="AE89" s="5"/>
      <c r="AF89" s="19"/>
      <c r="AG89" s="30"/>
    </row>
    <row r="90" spans="1:33">
      <c r="A90" s="28"/>
      <c r="B90" s="17"/>
      <c r="C90" s="6"/>
      <c r="D90" s="35" t="s">
        <v>15</v>
      </c>
      <c r="E90" s="94"/>
      <c r="F90" s="3">
        <v>8.3000000000000007</v>
      </c>
      <c r="G90" s="45" t="s">
        <v>36</v>
      </c>
      <c r="H90" s="3">
        <v>9.8000000000000007</v>
      </c>
      <c r="I90" s="45" t="s">
        <v>35</v>
      </c>
      <c r="J90" s="44">
        <v>26.1</v>
      </c>
      <c r="K90" s="44" t="s">
        <v>36</v>
      </c>
      <c r="L90" s="44">
        <v>44.2</v>
      </c>
      <c r="M90" s="44" t="s">
        <v>36</v>
      </c>
      <c r="N90" s="98"/>
      <c r="O90" s="45">
        <v>9.1</v>
      </c>
      <c r="P90" s="45" t="s">
        <v>35</v>
      </c>
      <c r="Q90" s="51">
        <v>9.1</v>
      </c>
      <c r="R90" s="51" t="s">
        <v>35</v>
      </c>
      <c r="S90" s="1"/>
      <c r="T90" s="1"/>
      <c r="U90" s="1"/>
      <c r="V90" s="1"/>
      <c r="W90" s="98"/>
      <c r="X90" s="1"/>
      <c r="Y90" s="1"/>
      <c r="Z90" s="1"/>
      <c r="AA90" s="1"/>
      <c r="AB90" s="1"/>
      <c r="AC90" s="1"/>
      <c r="AD90" s="4"/>
      <c r="AE90" s="5"/>
      <c r="AF90" s="19"/>
      <c r="AG90" s="30"/>
    </row>
    <row r="91" spans="1:33">
      <c r="A91" s="28"/>
      <c r="B91" s="17"/>
      <c r="C91" s="6"/>
      <c r="D91" s="35" t="s">
        <v>16</v>
      </c>
      <c r="E91" s="94"/>
      <c r="F91" s="3">
        <v>9.8000000000000007</v>
      </c>
      <c r="G91" s="45" t="s">
        <v>35</v>
      </c>
      <c r="H91" s="3">
        <v>5.6</v>
      </c>
      <c r="I91" s="45" t="s">
        <v>39</v>
      </c>
      <c r="J91" s="44">
        <v>24</v>
      </c>
      <c r="K91" s="44" t="s">
        <v>37</v>
      </c>
      <c r="L91" s="44">
        <v>39.4</v>
      </c>
      <c r="M91" s="44" t="s">
        <v>37</v>
      </c>
      <c r="N91" s="98"/>
      <c r="O91" s="45">
        <v>8.6999999999999993</v>
      </c>
      <c r="P91" s="45" t="s">
        <v>36</v>
      </c>
      <c r="Q91" s="51">
        <v>8.9</v>
      </c>
      <c r="R91" s="51" t="s">
        <v>36</v>
      </c>
      <c r="S91" s="1"/>
      <c r="T91" s="1"/>
      <c r="U91" s="1"/>
      <c r="V91" s="1"/>
      <c r="W91" s="98"/>
      <c r="X91" s="1"/>
      <c r="Y91" s="1"/>
      <c r="Z91" s="1"/>
      <c r="AA91" s="1"/>
      <c r="AB91" s="1"/>
      <c r="AC91" s="1"/>
      <c r="AD91" s="4"/>
      <c r="AE91" s="5"/>
      <c r="AF91" s="19"/>
      <c r="AG91" s="30"/>
    </row>
    <row r="92" spans="1:33">
      <c r="A92" s="28"/>
      <c r="B92" s="17"/>
      <c r="C92" s="6"/>
      <c r="D92" s="35" t="s">
        <v>17</v>
      </c>
      <c r="E92" s="94"/>
      <c r="F92" s="3">
        <v>8.6</v>
      </c>
      <c r="G92" s="45" t="s">
        <v>36</v>
      </c>
      <c r="H92" s="3">
        <v>8</v>
      </c>
      <c r="I92" s="45" t="s">
        <v>37</v>
      </c>
      <c r="J92" s="44">
        <v>26.7</v>
      </c>
      <c r="K92" s="44" t="s">
        <v>36</v>
      </c>
      <c r="L92" s="44">
        <v>42.7</v>
      </c>
      <c r="M92" s="44" t="s">
        <v>36</v>
      </c>
      <c r="N92" s="98"/>
      <c r="O92" s="45">
        <v>9.3000000000000007</v>
      </c>
      <c r="P92" s="45" t="s">
        <v>35</v>
      </c>
      <c r="Q92" s="51">
        <v>8.8000000000000007</v>
      </c>
      <c r="R92" s="51" t="s">
        <v>36</v>
      </c>
      <c r="S92" s="1"/>
      <c r="T92" s="1"/>
      <c r="U92" s="1"/>
      <c r="V92" s="1"/>
      <c r="W92" s="98"/>
      <c r="X92" s="1"/>
      <c r="Y92" s="1"/>
      <c r="Z92" s="1"/>
      <c r="AA92" s="1"/>
      <c r="AB92" s="1"/>
      <c r="AC92" s="1"/>
      <c r="AD92" s="4"/>
      <c r="AE92" s="5"/>
      <c r="AF92" s="19"/>
      <c r="AG92" s="30"/>
    </row>
    <row r="93" spans="1:33">
      <c r="A93" s="28"/>
      <c r="B93" s="17"/>
      <c r="C93" s="6"/>
      <c r="D93" s="35" t="s">
        <v>33</v>
      </c>
      <c r="E93" s="94"/>
      <c r="F93" s="3">
        <v>9.5</v>
      </c>
      <c r="G93" s="45" t="s">
        <v>35</v>
      </c>
      <c r="H93" s="3">
        <v>9</v>
      </c>
      <c r="I93" s="45" t="s">
        <v>36</v>
      </c>
      <c r="J93" s="44">
        <v>26.7</v>
      </c>
      <c r="K93" s="44" t="s">
        <v>36</v>
      </c>
      <c r="L93" s="44">
        <v>45.2</v>
      </c>
      <c r="M93" s="44" t="s">
        <v>36</v>
      </c>
      <c r="N93" s="98"/>
      <c r="O93" s="45">
        <v>9.1</v>
      </c>
      <c r="P93" s="45" t="s">
        <v>35</v>
      </c>
      <c r="Q93" s="51">
        <v>9.1999999999999993</v>
      </c>
      <c r="R93" s="51" t="s">
        <v>35</v>
      </c>
      <c r="S93" s="1"/>
      <c r="T93" s="1"/>
      <c r="U93" s="1"/>
      <c r="V93" s="1"/>
      <c r="W93" s="98"/>
      <c r="X93" s="1"/>
      <c r="Y93" s="1"/>
      <c r="Z93" s="1"/>
      <c r="AA93" s="1"/>
      <c r="AB93" s="1"/>
      <c r="AC93" s="1"/>
      <c r="AD93" s="4"/>
      <c r="AE93" s="5"/>
      <c r="AF93" s="19"/>
      <c r="AG93" s="30"/>
    </row>
    <row r="94" spans="1:33">
      <c r="A94" s="28"/>
      <c r="B94" s="17"/>
      <c r="C94" s="6"/>
      <c r="D94" s="35" t="s">
        <v>18</v>
      </c>
      <c r="E94" s="94"/>
      <c r="F94" s="3"/>
      <c r="G94" s="3"/>
      <c r="H94" s="3"/>
      <c r="I94" s="3"/>
      <c r="J94" s="1"/>
      <c r="K94" s="1"/>
      <c r="L94" s="1"/>
      <c r="M94" s="1"/>
      <c r="N94" s="98"/>
      <c r="O94" s="1"/>
      <c r="P94" s="1"/>
      <c r="Q94" s="1"/>
      <c r="R94" s="1"/>
      <c r="S94" s="1"/>
      <c r="T94" s="1"/>
      <c r="U94" s="1"/>
      <c r="V94" s="1"/>
      <c r="W94" s="98"/>
      <c r="X94" s="1"/>
      <c r="Y94" s="1"/>
      <c r="Z94" s="1"/>
      <c r="AA94" s="1"/>
      <c r="AB94" s="1"/>
      <c r="AC94" s="1"/>
      <c r="AD94" s="4"/>
      <c r="AE94" s="5"/>
      <c r="AF94" s="19"/>
      <c r="AG94" s="30"/>
    </row>
    <row r="95" spans="1:33">
      <c r="A95" s="28"/>
      <c r="B95" s="17"/>
      <c r="C95" s="6"/>
      <c r="D95" s="35" t="s">
        <v>19</v>
      </c>
      <c r="E95" s="94"/>
      <c r="F95" s="1"/>
      <c r="G95" s="1"/>
      <c r="H95" s="1"/>
      <c r="I95" s="1"/>
      <c r="J95" s="1"/>
      <c r="K95" s="1"/>
      <c r="L95" s="1"/>
      <c r="M95" s="1"/>
      <c r="N95" s="98"/>
      <c r="O95" s="1"/>
      <c r="P95" s="1"/>
      <c r="Q95" s="1"/>
      <c r="R95" s="1"/>
      <c r="S95" s="1"/>
      <c r="T95" s="1"/>
      <c r="U95" s="1"/>
      <c r="V95" s="1"/>
      <c r="W95" s="98"/>
      <c r="X95" s="1"/>
      <c r="Y95" s="1"/>
      <c r="Z95" s="1"/>
      <c r="AA95" s="1"/>
      <c r="AB95" s="1"/>
      <c r="AC95" s="1"/>
      <c r="AD95" s="4"/>
      <c r="AE95" s="5"/>
      <c r="AF95" s="19"/>
      <c r="AG95" s="30"/>
    </row>
    <row r="96" spans="1:33">
      <c r="A96" s="28"/>
      <c r="B96" s="17"/>
      <c r="C96" s="6"/>
      <c r="D96" s="35" t="s">
        <v>34</v>
      </c>
      <c r="E96" s="94"/>
      <c r="F96" s="1"/>
      <c r="G96" s="1"/>
      <c r="H96" s="1"/>
      <c r="I96" s="1"/>
      <c r="J96" s="1"/>
      <c r="K96" s="1"/>
      <c r="L96" s="1"/>
      <c r="M96" s="1"/>
      <c r="N96" s="98"/>
      <c r="O96" s="1"/>
      <c r="P96" s="1"/>
      <c r="Q96" s="1"/>
      <c r="R96" s="1"/>
      <c r="S96" s="1"/>
      <c r="T96" s="1"/>
      <c r="U96" s="1"/>
      <c r="V96" s="1"/>
      <c r="W96" s="98"/>
      <c r="X96" s="1"/>
      <c r="Y96" s="1"/>
      <c r="Z96" s="1"/>
      <c r="AA96" s="1"/>
      <c r="AB96" s="1"/>
      <c r="AC96" s="1"/>
      <c r="AD96" s="4"/>
      <c r="AE96" s="5"/>
      <c r="AF96" s="19"/>
      <c r="AG96" s="30"/>
    </row>
    <row r="97" spans="1:33">
      <c r="A97" s="28"/>
      <c r="B97" s="17"/>
      <c r="C97" s="6"/>
      <c r="D97" s="33"/>
      <c r="E97" s="94"/>
      <c r="F97" s="1"/>
      <c r="G97" s="1"/>
      <c r="H97" s="1"/>
      <c r="I97" s="1"/>
      <c r="J97" s="1"/>
      <c r="K97" s="1"/>
      <c r="L97" s="1"/>
      <c r="M97" s="1"/>
      <c r="N97" s="98"/>
      <c r="O97" s="1"/>
      <c r="P97" s="1"/>
      <c r="Q97" s="1"/>
      <c r="R97" s="1"/>
      <c r="S97" s="1"/>
      <c r="T97" s="1"/>
      <c r="U97" s="1"/>
      <c r="V97" s="1"/>
      <c r="W97" s="98"/>
      <c r="X97" s="1"/>
      <c r="Y97" s="1"/>
      <c r="Z97" s="1"/>
      <c r="AA97" s="1"/>
      <c r="AB97" s="1"/>
      <c r="AC97" s="1"/>
      <c r="AD97" s="4"/>
      <c r="AE97" s="5"/>
      <c r="AF97" s="19"/>
      <c r="AG97" s="30"/>
    </row>
    <row r="98" spans="1:33">
      <c r="A98" s="28"/>
      <c r="B98" s="17"/>
      <c r="C98" s="6"/>
      <c r="D98" s="104" t="s">
        <v>20</v>
      </c>
      <c r="E98" s="94"/>
      <c r="F98" s="110"/>
      <c r="G98" s="110"/>
      <c r="H98" s="110"/>
      <c r="I98" s="110"/>
      <c r="J98" s="110"/>
      <c r="K98" s="110"/>
      <c r="L98" s="110"/>
      <c r="M98" s="110"/>
      <c r="N98" s="98"/>
      <c r="O98" s="110"/>
      <c r="P98" s="110"/>
      <c r="Q98" s="110"/>
      <c r="R98" s="110"/>
      <c r="S98" s="110"/>
      <c r="T98" s="110"/>
      <c r="U98" s="110"/>
      <c r="V98" s="110"/>
      <c r="W98" s="98"/>
      <c r="X98" s="110"/>
      <c r="Y98" s="110"/>
      <c r="Z98" s="110"/>
      <c r="AA98" s="110"/>
      <c r="AB98" s="110"/>
      <c r="AC98" s="110"/>
      <c r="AD98" s="116"/>
      <c r="AE98" s="5"/>
      <c r="AF98" s="19"/>
      <c r="AG98" s="30"/>
    </row>
    <row r="99" spans="1:33" ht="15.75" thickBot="1">
      <c r="A99" s="28"/>
      <c r="B99" s="17"/>
      <c r="C99" s="6"/>
      <c r="D99" s="105"/>
      <c r="E99" s="95"/>
      <c r="F99" s="111"/>
      <c r="G99" s="111"/>
      <c r="H99" s="111"/>
      <c r="I99" s="111"/>
      <c r="J99" s="111"/>
      <c r="K99" s="111"/>
      <c r="L99" s="111"/>
      <c r="M99" s="111"/>
      <c r="N99" s="99"/>
      <c r="O99" s="111"/>
      <c r="P99" s="111"/>
      <c r="Q99" s="111"/>
      <c r="R99" s="111"/>
      <c r="S99" s="111"/>
      <c r="T99" s="111"/>
      <c r="U99" s="111"/>
      <c r="V99" s="111"/>
      <c r="W99" s="99"/>
      <c r="X99" s="111"/>
      <c r="Y99" s="111"/>
      <c r="Z99" s="111"/>
      <c r="AA99" s="111"/>
      <c r="AB99" s="111"/>
      <c r="AC99" s="111"/>
      <c r="AD99" s="117"/>
      <c r="AE99" s="5"/>
      <c r="AF99" s="19"/>
      <c r="AG99" s="30"/>
    </row>
    <row r="100" spans="1:33" ht="15.75" thickBot="1">
      <c r="A100" s="28"/>
      <c r="B100" s="17"/>
      <c r="C100" s="7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12"/>
      <c r="AF100" s="19"/>
      <c r="AG100" s="30"/>
    </row>
    <row r="101" spans="1:33">
      <c r="A101" s="28"/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9"/>
      <c r="AG101" s="30"/>
    </row>
    <row r="102" spans="1:33">
      <c r="A102" s="28"/>
      <c r="B102" s="17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9"/>
      <c r="AG102" s="30"/>
    </row>
    <row r="103" spans="1:33">
      <c r="A103" s="28"/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79" t="s">
        <v>30</v>
      </c>
      <c r="S103" s="79"/>
      <c r="T103" s="79"/>
      <c r="U103" s="79"/>
      <c r="V103" s="79"/>
      <c r="W103" s="18"/>
      <c r="X103" s="18"/>
      <c r="Y103" s="18"/>
      <c r="Z103" s="18"/>
      <c r="AA103" s="79" t="s">
        <v>31</v>
      </c>
      <c r="AB103" s="79"/>
      <c r="AC103" s="79"/>
      <c r="AD103" s="79"/>
      <c r="AE103" s="18"/>
      <c r="AF103" s="19"/>
      <c r="AG103" s="30"/>
    </row>
    <row r="104" spans="1:33">
      <c r="A104" s="28"/>
      <c r="B104" s="17"/>
      <c r="C104" s="18"/>
      <c r="D104" s="82" t="s">
        <v>26</v>
      </c>
      <c r="E104" s="82"/>
      <c r="F104" s="82"/>
      <c r="G104" s="82"/>
      <c r="H104" s="18"/>
      <c r="I104" s="82" t="s">
        <v>26</v>
      </c>
      <c r="J104" s="82"/>
      <c r="K104" s="82"/>
      <c r="L104" s="82"/>
      <c r="M104" s="82"/>
      <c r="N104" s="18"/>
      <c r="O104" s="18"/>
      <c r="P104" s="18"/>
      <c r="Q104" s="18"/>
      <c r="R104" s="82" t="s">
        <v>27</v>
      </c>
      <c r="S104" s="82"/>
      <c r="T104" s="82"/>
      <c r="U104" s="82"/>
      <c r="V104" s="82"/>
      <c r="W104" s="18"/>
      <c r="X104" s="18"/>
      <c r="Y104" s="18"/>
      <c r="Z104" s="83" t="s">
        <v>27</v>
      </c>
      <c r="AA104" s="83"/>
      <c r="AB104" s="83"/>
      <c r="AC104" s="83"/>
      <c r="AD104" s="18"/>
      <c r="AE104" s="18"/>
      <c r="AF104" s="19"/>
      <c r="AG104" s="30"/>
    </row>
    <row r="105" spans="1:33">
      <c r="A105" s="28"/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9"/>
      <c r="AG105" s="30"/>
    </row>
    <row r="106" spans="1:33">
      <c r="A106" s="28"/>
      <c r="B106" s="17"/>
      <c r="C106" s="18"/>
      <c r="D106" s="22" t="s">
        <v>29</v>
      </c>
      <c r="E106" s="22"/>
      <c r="F106" s="22"/>
      <c r="G106" s="22"/>
      <c r="H106" s="22"/>
      <c r="I106" s="80" t="s">
        <v>24</v>
      </c>
      <c r="J106" s="80"/>
      <c r="K106" s="80"/>
      <c r="L106" s="80"/>
      <c r="M106" s="80"/>
      <c r="N106" s="80"/>
      <c r="O106" s="80"/>
      <c r="P106" s="22"/>
      <c r="Q106" s="22"/>
      <c r="R106" s="79" t="s">
        <v>23</v>
      </c>
      <c r="S106" s="79"/>
      <c r="T106" s="79"/>
      <c r="U106" s="79"/>
      <c r="V106" s="79"/>
      <c r="W106" s="79"/>
      <c r="X106" s="22"/>
      <c r="Y106" s="79" t="s">
        <v>25</v>
      </c>
      <c r="Z106" s="79"/>
      <c r="AA106" s="79"/>
      <c r="AB106" s="79"/>
      <c r="AC106" s="79"/>
      <c r="AD106" s="79"/>
      <c r="AE106" s="18"/>
      <c r="AF106" s="19"/>
      <c r="AG106" s="30"/>
    </row>
    <row r="107" spans="1:33" ht="15.75" thickBot="1">
      <c r="A107" s="28"/>
      <c r="B107" s="23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5"/>
      <c r="AG107" s="30"/>
    </row>
    <row r="108" spans="1:33" ht="15.75" thickBot="1">
      <c r="A108" s="84"/>
      <c r="B108" s="85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5"/>
      <c r="AD108" s="85"/>
      <c r="AE108" s="85"/>
      <c r="AF108" s="85"/>
      <c r="AG108" s="86"/>
    </row>
    <row r="114" spans="1:33" ht="15.75" thickBot="1"/>
    <row r="115" spans="1:33" ht="15.75" thickBot="1">
      <c r="A115" s="27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9"/>
    </row>
    <row r="116" spans="1:33" ht="24">
      <c r="A116" s="28"/>
      <c r="B116" s="14"/>
      <c r="C116" s="15"/>
      <c r="D116" s="87" t="s">
        <v>0</v>
      </c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15"/>
      <c r="AF116" s="16"/>
      <c r="AG116" s="30"/>
    </row>
    <row r="117" spans="1:33" ht="22.5">
      <c r="A117" s="28"/>
      <c r="B117" s="17"/>
      <c r="C117" s="18"/>
      <c r="D117" s="88" t="s">
        <v>28</v>
      </c>
      <c r="E117" s="88"/>
      <c r="F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  <c r="AC117" s="88"/>
      <c r="AD117" s="88"/>
      <c r="AE117" s="18"/>
      <c r="AF117" s="19"/>
      <c r="AG117" s="30"/>
    </row>
    <row r="118" spans="1:33" ht="15.75">
      <c r="A118" s="28"/>
      <c r="B118" s="17"/>
      <c r="C118" s="18"/>
      <c r="D118" s="89" t="s">
        <v>42</v>
      </c>
      <c r="E118" s="89"/>
      <c r="F118" s="89"/>
      <c r="G118" s="89"/>
      <c r="H118" s="89"/>
      <c r="I118" s="89"/>
      <c r="J118" s="89"/>
      <c r="K118" s="89"/>
      <c r="L118" s="89"/>
      <c r="M118" s="89"/>
      <c r="N118" s="89"/>
      <c r="O118" s="89"/>
      <c r="P118" s="89"/>
      <c r="Q118" s="89"/>
      <c r="R118" s="89"/>
      <c r="S118" s="89"/>
      <c r="T118" s="89"/>
      <c r="U118" s="89"/>
      <c r="V118" s="89"/>
      <c r="W118" s="89"/>
      <c r="X118" s="89"/>
      <c r="Y118" s="89"/>
      <c r="Z118" s="89"/>
      <c r="AA118" s="89"/>
      <c r="AB118" s="89"/>
      <c r="AC118" s="89"/>
      <c r="AD118" s="89"/>
      <c r="AE118" s="18"/>
      <c r="AF118" s="19"/>
      <c r="AG118" s="30"/>
    </row>
    <row r="119" spans="1:33">
      <c r="A119" s="28"/>
      <c r="B119" s="17"/>
      <c r="C119" s="1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18"/>
      <c r="AF119" s="19"/>
      <c r="AG119" s="30"/>
    </row>
    <row r="120" spans="1:33" ht="15.75">
      <c r="A120" s="28"/>
      <c r="B120" s="17"/>
      <c r="C120" s="18"/>
      <c r="D120" s="89" t="s">
        <v>101</v>
      </c>
      <c r="E120" s="89"/>
      <c r="F120" s="89"/>
      <c r="G120" s="89"/>
      <c r="H120" s="89"/>
      <c r="I120" s="89"/>
      <c r="J120" s="89"/>
      <c r="K120" s="89"/>
      <c r="L120" s="89"/>
      <c r="M120" s="89"/>
      <c r="N120" s="89"/>
      <c r="O120" s="89"/>
      <c r="P120" s="89"/>
      <c r="Q120" s="89"/>
      <c r="R120" s="89"/>
      <c r="S120" s="89"/>
      <c r="T120" s="89"/>
      <c r="U120" s="89"/>
      <c r="V120" s="89"/>
      <c r="W120" s="89"/>
      <c r="X120" s="89"/>
      <c r="Y120" s="89"/>
      <c r="Z120" s="89"/>
      <c r="AA120" s="89"/>
      <c r="AB120" s="89"/>
      <c r="AC120" s="89"/>
      <c r="AD120" s="89"/>
      <c r="AE120" s="18"/>
      <c r="AF120" s="19"/>
      <c r="AG120" s="30"/>
    </row>
    <row r="121" spans="1:33">
      <c r="A121" s="28"/>
      <c r="B121" s="17"/>
      <c r="C121" s="1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18"/>
      <c r="AF121" s="19"/>
      <c r="AG121" s="30"/>
    </row>
    <row r="122" spans="1:33" ht="15.75">
      <c r="A122" s="28"/>
      <c r="B122" s="17"/>
      <c r="C122" s="18"/>
      <c r="D122" s="89" t="s">
        <v>48</v>
      </c>
      <c r="E122" s="89"/>
      <c r="F122" s="89"/>
      <c r="G122" s="89"/>
      <c r="H122" s="89"/>
      <c r="I122" s="89"/>
      <c r="J122" s="89"/>
      <c r="K122" s="89"/>
      <c r="L122" s="89"/>
      <c r="M122" s="89"/>
      <c r="N122" s="89"/>
      <c r="O122" s="89"/>
      <c r="P122" s="89"/>
      <c r="Q122" s="89"/>
      <c r="R122" s="89"/>
      <c r="S122" s="89"/>
      <c r="T122" s="89"/>
      <c r="U122" s="89"/>
      <c r="V122" s="89"/>
      <c r="W122" s="89"/>
      <c r="X122" s="89"/>
      <c r="Y122" s="89"/>
      <c r="Z122" s="89"/>
      <c r="AA122" s="89"/>
      <c r="AB122" s="89"/>
      <c r="AC122" s="89"/>
      <c r="AD122" s="89"/>
      <c r="AE122" s="18"/>
      <c r="AF122" s="19"/>
      <c r="AG122" s="30"/>
    </row>
    <row r="123" spans="1:33" ht="16.5" thickBot="1">
      <c r="A123" s="28"/>
      <c r="B123" s="17"/>
      <c r="C123" s="18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18"/>
      <c r="AF123" s="19"/>
      <c r="AG123" s="30"/>
    </row>
    <row r="124" spans="1:33" ht="15.75" thickBot="1">
      <c r="A124" s="28"/>
      <c r="B124" s="17"/>
      <c r="C124" s="9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1"/>
      <c r="AF124" s="19"/>
      <c r="AG124" s="30"/>
    </row>
    <row r="125" spans="1:33">
      <c r="A125" s="28"/>
      <c r="B125" s="17"/>
      <c r="C125" s="6"/>
      <c r="D125" s="90" t="s">
        <v>1</v>
      </c>
      <c r="E125" s="93"/>
      <c r="F125" s="96" t="s">
        <v>22</v>
      </c>
      <c r="G125" s="96"/>
      <c r="H125" s="96"/>
      <c r="I125" s="96"/>
      <c r="J125" s="96"/>
      <c r="K125" s="96"/>
      <c r="L125" s="96"/>
      <c r="M125" s="96"/>
      <c r="N125" s="97"/>
      <c r="O125" s="96" t="s">
        <v>2</v>
      </c>
      <c r="P125" s="96"/>
      <c r="Q125" s="96"/>
      <c r="R125" s="96"/>
      <c r="S125" s="96"/>
      <c r="T125" s="96"/>
      <c r="U125" s="96"/>
      <c r="V125" s="96"/>
      <c r="W125" s="97"/>
      <c r="X125" s="96" t="s">
        <v>3</v>
      </c>
      <c r="Y125" s="96"/>
      <c r="Z125" s="96"/>
      <c r="AA125" s="96"/>
      <c r="AB125" s="96"/>
      <c r="AC125" s="96"/>
      <c r="AD125" s="100"/>
      <c r="AE125" s="5"/>
      <c r="AF125" s="19"/>
      <c r="AG125" s="30"/>
    </row>
    <row r="126" spans="1:33">
      <c r="A126" s="28"/>
      <c r="B126" s="17"/>
      <c r="C126" s="6"/>
      <c r="D126" s="91"/>
      <c r="E126" s="94"/>
      <c r="F126" s="101" t="s">
        <v>4</v>
      </c>
      <c r="G126" s="101"/>
      <c r="H126" s="101" t="s">
        <v>5</v>
      </c>
      <c r="I126" s="101"/>
      <c r="J126" s="101" t="s">
        <v>32</v>
      </c>
      <c r="K126" s="101"/>
      <c r="L126" s="101" t="s">
        <v>7</v>
      </c>
      <c r="M126" s="101"/>
      <c r="N126" s="98"/>
      <c r="O126" s="101" t="s">
        <v>8</v>
      </c>
      <c r="P126" s="101"/>
      <c r="Q126" s="101" t="s">
        <v>9</v>
      </c>
      <c r="R126" s="101"/>
      <c r="S126" s="101" t="s">
        <v>10</v>
      </c>
      <c r="T126" s="101"/>
      <c r="U126" s="101" t="s">
        <v>7</v>
      </c>
      <c r="V126" s="101"/>
      <c r="W126" s="98"/>
      <c r="X126" s="101" t="s">
        <v>11</v>
      </c>
      <c r="Y126" s="101"/>
      <c r="Z126" s="101" t="s">
        <v>6</v>
      </c>
      <c r="AA126" s="101"/>
      <c r="AB126" s="101" t="s">
        <v>12</v>
      </c>
      <c r="AC126" s="101"/>
      <c r="AD126" s="102" t="s">
        <v>21</v>
      </c>
      <c r="AE126" s="5"/>
      <c r="AF126" s="19"/>
      <c r="AG126" s="30"/>
    </row>
    <row r="127" spans="1:33">
      <c r="A127" s="28"/>
      <c r="B127" s="17"/>
      <c r="C127" s="6"/>
      <c r="D127" s="92"/>
      <c r="E127" s="94"/>
      <c r="F127" s="2">
        <v>0.1</v>
      </c>
      <c r="G127" s="3" t="s">
        <v>13</v>
      </c>
      <c r="H127" s="2">
        <v>0.1</v>
      </c>
      <c r="I127" s="3" t="s">
        <v>13</v>
      </c>
      <c r="J127" s="2">
        <v>0.3</v>
      </c>
      <c r="K127" s="3" t="s">
        <v>13</v>
      </c>
      <c r="L127" s="2">
        <v>0.5</v>
      </c>
      <c r="M127" s="3" t="s">
        <v>13</v>
      </c>
      <c r="N127" s="98"/>
      <c r="O127" s="2">
        <v>0.1</v>
      </c>
      <c r="P127" s="3" t="s">
        <v>13</v>
      </c>
      <c r="Q127" s="2">
        <v>0.1</v>
      </c>
      <c r="R127" s="3" t="s">
        <v>13</v>
      </c>
      <c r="S127" s="2">
        <v>0.3</v>
      </c>
      <c r="T127" s="3" t="s">
        <v>13</v>
      </c>
      <c r="U127" s="2">
        <v>0.5</v>
      </c>
      <c r="V127" s="3" t="s">
        <v>13</v>
      </c>
      <c r="W127" s="98"/>
      <c r="X127" s="2">
        <v>0.4</v>
      </c>
      <c r="Y127" s="3" t="s">
        <v>13</v>
      </c>
      <c r="Z127" s="2">
        <v>0.6</v>
      </c>
      <c r="AA127" s="3" t="s">
        <v>13</v>
      </c>
      <c r="AB127" s="2">
        <v>1</v>
      </c>
      <c r="AC127" s="3" t="s">
        <v>13</v>
      </c>
      <c r="AD127" s="103"/>
      <c r="AE127" s="5"/>
      <c r="AF127" s="19"/>
      <c r="AG127" s="30"/>
    </row>
    <row r="128" spans="1:33">
      <c r="A128" s="28"/>
      <c r="B128" s="17"/>
      <c r="C128" s="6"/>
      <c r="D128" s="35" t="s">
        <v>14</v>
      </c>
      <c r="E128" s="94"/>
      <c r="F128" s="3">
        <v>9.3000000000000007</v>
      </c>
      <c r="G128" s="3" t="s">
        <v>35</v>
      </c>
      <c r="H128" s="3">
        <v>4</v>
      </c>
      <c r="I128" s="3" t="s">
        <v>40</v>
      </c>
      <c r="J128" s="44">
        <v>25.8</v>
      </c>
      <c r="K128" s="44" t="s">
        <v>36</v>
      </c>
      <c r="L128" s="44">
        <v>39.1</v>
      </c>
      <c r="M128" s="44" t="s">
        <v>37</v>
      </c>
      <c r="N128" s="98"/>
      <c r="O128" s="45">
        <v>8.9</v>
      </c>
      <c r="P128" s="45" t="s">
        <v>36</v>
      </c>
      <c r="Q128" s="51">
        <v>9.1999999999999993</v>
      </c>
      <c r="R128" s="51" t="s">
        <v>35</v>
      </c>
      <c r="S128" s="1"/>
      <c r="T128" s="1"/>
      <c r="U128" s="1"/>
      <c r="V128" s="1"/>
      <c r="W128" s="98"/>
      <c r="X128" s="1"/>
      <c r="Y128" s="1"/>
      <c r="Z128" s="1"/>
      <c r="AA128" s="1"/>
      <c r="AB128" s="1"/>
      <c r="AC128" s="1"/>
      <c r="AD128" s="4"/>
      <c r="AE128" s="5"/>
      <c r="AF128" s="19"/>
      <c r="AG128" s="30"/>
    </row>
    <row r="129" spans="1:33">
      <c r="A129" s="28"/>
      <c r="B129" s="17"/>
      <c r="C129" s="6"/>
      <c r="D129" s="35" t="s">
        <v>15</v>
      </c>
      <c r="E129" s="94"/>
      <c r="F129" s="3">
        <v>8.6999999999999993</v>
      </c>
      <c r="G129" s="3" t="s">
        <v>36</v>
      </c>
      <c r="H129" s="3">
        <v>5</v>
      </c>
      <c r="I129" s="45" t="s">
        <v>41</v>
      </c>
      <c r="J129" s="44">
        <v>26.1</v>
      </c>
      <c r="K129" s="44" t="s">
        <v>36</v>
      </c>
      <c r="L129" s="44">
        <v>39.799999999999997</v>
      </c>
      <c r="M129" s="44" t="s">
        <v>37</v>
      </c>
      <c r="N129" s="98"/>
      <c r="O129" s="45">
        <v>9.1999999999999993</v>
      </c>
      <c r="P129" s="45" t="s">
        <v>35</v>
      </c>
      <c r="Q129" s="51">
        <v>9.1</v>
      </c>
      <c r="R129" s="51" t="s">
        <v>35</v>
      </c>
      <c r="S129" s="1"/>
      <c r="T129" s="1"/>
      <c r="U129" s="1"/>
      <c r="V129" s="1"/>
      <c r="W129" s="98"/>
      <c r="X129" s="1"/>
      <c r="Y129" s="1"/>
      <c r="Z129" s="1"/>
      <c r="AA129" s="1"/>
      <c r="AB129" s="1"/>
      <c r="AC129" s="1"/>
      <c r="AD129" s="4"/>
      <c r="AE129" s="5"/>
      <c r="AF129" s="19"/>
      <c r="AG129" s="30"/>
    </row>
    <row r="130" spans="1:33">
      <c r="A130" s="28"/>
      <c r="B130" s="17"/>
      <c r="C130" s="6"/>
      <c r="D130" s="35" t="s">
        <v>16</v>
      </c>
      <c r="E130" s="94"/>
      <c r="F130" s="3">
        <v>9.3000000000000007</v>
      </c>
      <c r="G130" s="3" t="s">
        <v>35</v>
      </c>
      <c r="H130" s="3">
        <v>4</v>
      </c>
      <c r="I130" s="3" t="s">
        <v>40</v>
      </c>
      <c r="J130" s="44">
        <v>23.7</v>
      </c>
      <c r="K130" s="44" t="s">
        <v>37</v>
      </c>
      <c r="L130" s="44">
        <v>37</v>
      </c>
      <c r="M130" s="44" t="s">
        <v>37</v>
      </c>
      <c r="N130" s="98"/>
      <c r="O130" s="45">
        <v>9</v>
      </c>
      <c r="P130" s="45" t="s">
        <v>36</v>
      </c>
      <c r="Q130" s="51">
        <v>9.1999999999999993</v>
      </c>
      <c r="R130" s="51" t="s">
        <v>35</v>
      </c>
      <c r="S130" s="1"/>
      <c r="T130" s="1"/>
      <c r="U130" s="1"/>
      <c r="V130" s="1"/>
      <c r="W130" s="98"/>
      <c r="X130" s="1"/>
      <c r="Y130" s="1"/>
      <c r="Z130" s="1"/>
      <c r="AA130" s="1"/>
      <c r="AB130" s="1"/>
      <c r="AC130" s="1"/>
      <c r="AD130" s="4"/>
      <c r="AE130" s="5"/>
      <c r="AF130" s="19"/>
      <c r="AG130" s="30"/>
    </row>
    <row r="131" spans="1:33">
      <c r="A131" s="28"/>
      <c r="B131" s="17"/>
      <c r="C131" s="6"/>
      <c r="D131" s="35" t="s">
        <v>17</v>
      </c>
      <c r="E131" s="94"/>
      <c r="F131" s="3">
        <v>9</v>
      </c>
      <c r="G131" s="3" t="s">
        <v>36</v>
      </c>
      <c r="H131" s="3">
        <v>8</v>
      </c>
      <c r="I131" s="3" t="s">
        <v>37</v>
      </c>
      <c r="J131" s="44">
        <v>26.4</v>
      </c>
      <c r="K131" s="44" t="s">
        <v>36</v>
      </c>
      <c r="L131" s="44">
        <v>43.4</v>
      </c>
      <c r="M131" s="44" t="s">
        <v>36</v>
      </c>
      <c r="N131" s="98"/>
      <c r="O131" s="45">
        <v>9.4</v>
      </c>
      <c r="P131" s="45" t="s">
        <v>35</v>
      </c>
      <c r="Q131" s="51">
        <v>9</v>
      </c>
      <c r="R131" s="51" t="s">
        <v>36</v>
      </c>
      <c r="S131" s="1"/>
      <c r="T131" s="1"/>
      <c r="U131" s="1"/>
      <c r="V131" s="1"/>
      <c r="W131" s="98"/>
      <c r="X131" s="1"/>
      <c r="Y131" s="1"/>
      <c r="Z131" s="1"/>
      <c r="AA131" s="1"/>
      <c r="AB131" s="1"/>
      <c r="AC131" s="1"/>
      <c r="AD131" s="4"/>
      <c r="AE131" s="5"/>
      <c r="AF131" s="19"/>
      <c r="AG131" s="30"/>
    </row>
    <row r="132" spans="1:33">
      <c r="A132" s="28"/>
      <c r="B132" s="17"/>
      <c r="C132" s="6"/>
      <c r="D132" s="35" t="s">
        <v>33</v>
      </c>
      <c r="E132" s="94"/>
      <c r="F132" s="3">
        <v>9.3000000000000007</v>
      </c>
      <c r="G132" s="3" t="s">
        <v>35</v>
      </c>
      <c r="H132" s="3">
        <v>6</v>
      </c>
      <c r="I132" s="3" t="s">
        <v>39</v>
      </c>
      <c r="J132" s="44">
        <v>26.7</v>
      </c>
      <c r="K132" s="44" t="s">
        <v>36</v>
      </c>
      <c r="L132" s="44">
        <v>42</v>
      </c>
      <c r="M132" s="44" t="s">
        <v>36</v>
      </c>
      <c r="N132" s="98"/>
      <c r="O132" s="45">
        <v>9.1</v>
      </c>
      <c r="P132" s="45" t="s">
        <v>35</v>
      </c>
      <c r="Q132" s="51">
        <v>9.6</v>
      </c>
      <c r="R132" s="51" t="s">
        <v>35</v>
      </c>
      <c r="S132" s="1"/>
      <c r="T132" s="1"/>
      <c r="U132" s="1"/>
      <c r="V132" s="1"/>
      <c r="W132" s="98"/>
      <c r="X132" s="1"/>
      <c r="Y132" s="1"/>
      <c r="Z132" s="1"/>
      <c r="AA132" s="1"/>
      <c r="AB132" s="1"/>
      <c r="AC132" s="1"/>
      <c r="AD132" s="4"/>
      <c r="AE132" s="5"/>
      <c r="AF132" s="19"/>
      <c r="AG132" s="30"/>
    </row>
    <row r="133" spans="1:33">
      <c r="A133" s="28"/>
      <c r="B133" s="17"/>
      <c r="C133" s="6"/>
      <c r="D133" s="35" t="s">
        <v>18</v>
      </c>
      <c r="E133" s="94"/>
      <c r="F133" s="3"/>
      <c r="G133" s="3"/>
      <c r="H133" s="3"/>
      <c r="I133" s="3"/>
      <c r="J133" s="1"/>
      <c r="K133" s="1"/>
      <c r="L133" s="1"/>
      <c r="M133" s="1"/>
      <c r="N133" s="98"/>
      <c r="O133" s="1"/>
      <c r="P133" s="1"/>
      <c r="Q133" s="1"/>
      <c r="R133" s="1"/>
      <c r="S133" s="1"/>
      <c r="T133" s="1"/>
      <c r="U133" s="1"/>
      <c r="V133" s="1"/>
      <c r="W133" s="98"/>
      <c r="X133" s="1"/>
      <c r="Y133" s="1"/>
      <c r="Z133" s="1"/>
      <c r="AA133" s="1"/>
      <c r="AB133" s="1"/>
      <c r="AC133" s="1"/>
      <c r="AD133" s="4"/>
      <c r="AE133" s="5"/>
      <c r="AF133" s="19"/>
      <c r="AG133" s="30"/>
    </row>
    <row r="134" spans="1:33">
      <c r="A134" s="28"/>
      <c r="B134" s="17"/>
      <c r="C134" s="6"/>
      <c r="D134" s="35" t="s">
        <v>19</v>
      </c>
      <c r="E134" s="94"/>
      <c r="F134" s="1"/>
      <c r="G134" s="1"/>
      <c r="H134" s="1"/>
      <c r="I134" s="1"/>
      <c r="J134" s="1"/>
      <c r="K134" s="1"/>
      <c r="L134" s="1"/>
      <c r="M134" s="1"/>
      <c r="N134" s="98"/>
      <c r="O134" s="1"/>
      <c r="P134" s="1"/>
      <c r="Q134" s="1"/>
      <c r="R134" s="1"/>
      <c r="S134" s="1"/>
      <c r="T134" s="1"/>
      <c r="U134" s="1"/>
      <c r="V134" s="1"/>
      <c r="W134" s="98"/>
      <c r="X134" s="1"/>
      <c r="Y134" s="1"/>
      <c r="Z134" s="1"/>
      <c r="AA134" s="1"/>
      <c r="AB134" s="1"/>
      <c r="AC134" s="1"/>
      <c r="AD134" s="4"/>
      <c r="AE134" s="5"/>
      <c r="AF134" s="19"/>
      <c r="AG134" s="30"/>
    </row>
    <row r="135" spans="1:33">
      <c r="A135" s="28"/>
      <c r="B135" s="17"/>
      <c r="C135" s="6"/>
      <c r="D135" s="35" t="s">
        <v>34</v>
      </c>
      <c r="E135" s="94"/>
      <c r="F135" s="1"/>
      <c r="G135" s="1"/>
      <c r="H135" s="1"/>
      <c r="I135" s="1"/>
      <c r="J135" s="1"/>
      <c r="K135" s="1"/>
      <c r="L135" s="1"/>
      <c r="M135" s="1"/>
      <c r="N135" s="98"/>
      <c r="O135" s="1"/>
      <c r="P135" s="1"/>
      <c r="Q135" s="1"/>
      <c r="R135" s="1"/>
      <c r="S135" s="1"/>
      <c r="T135" s="1"/>
      <c r="U135" s="1"/>
      <c r="V135" s="1"/>
      <c r="W135" s="98"/>
      <c r="X135" s="1"/>
      <c r="Y135" s="1"/>
      <c r="Z135" s="1"/>
      <c r="AA135" s="1"/>
      <c r="AB135" s="1"/>
      <c r="AC135" s="1"/>
      <c r="AD135" s="4"/>
      <c r="AE135" s="5"/>
      <c r="AF135" s="19"/>
      <c r="AG135" s="30"/>
    </row>
    <row r="136" spans="1:33">
      <c r="A136" s="28"/>
      <c r="B136" s="17"/>
      <c r="C136" s="6"/>
      <c r="D136" s="33"/>
      <c r="E136" s="94"/>
      <c r="F136" s="1"/>
      <c r="G136" s="1"/>
      <c r="H136" s="1"/>
      <c r="I136" s="1"/>
      <c r="J136" s="1"/>
      <c r="K136" s="1"/>
      <c r="L136" s="1"/>
      <c r="M136" s="1"/>
      <c r="N136" s="98"/>
      <c r="O136" s="1"/>
      <c r="P136" s="1"/>
      <c r="Q136" s="1"/>
      <c r="R136" s="1"/>
      <c r="S136" s="1"/>
      <c r="T136" s="1"/>
      <c r="U136" s="1"/>
      <c r="V136" s="1"/>
      <c r="W136" s="98"/>
      <c r="X136" s="1"/>
      <c r="Y136" s="1"/>
      <c r="Z136" s="1"/>
      <c r="AA136" s="1"/>
      <c r="AB136" s="1"/>
      <c r="AC136" s="1"/>
      <c r="AD136" s="4"/>
      <c r="AE136" s="5"/>
      <c r="AF136" s="19"/>
      <c r="AG136" s="30"/>
    </row>
    <row r="137" spans="1:33">
      <c r="A137" s="28"/>
      <c r="B137" s="17"/>
      <c r="C137" s="6"/>
      <c r="D137" s="104" t="s">
        <v>20</v>
      </c>
      <c r="E137" s="94"/>
      <c r="F137" s="110"/>
      <c r="G137" s="110"/>
      <c r="H137" s="110"/>
      <c r="I137" s="110"/>
      <c r="J137" s="110"/>
      <c r="K137" s="110"/>
      <c r="L137" s="110"/>
      <c r="M137" s="110"/>
      <c r="N137" s="98"/>
      <c r="O137" s="110"/>
      <c r="P137" s="110"/>
      <c r="Q137" s="110"/>
      <c r="R137" s="110"/>
      <c r="S137" s="110"/>
      <c r="T137" s="110"/>
      <c r="U137" s="110"/>
      <c r="V137" s="110"/>
      <c r="W137" s="98"/>
      <c r="X137" s="110"/>
      <c r="Y137" s="110"/>
      <c r="Z137" s="110"/>
      <c r="AA137" s="110"/>
      <c r="AB137" s="110"/>
      <c r="AC137" s="110"/>
      <c r="AD137" s="116"/>
      <c r="AE137" s="5"/>
      <c r="AF137" s="19"/>
      <c r="AG137" s="30"/>
    </row>
    <row r="138" spans="1:33" ht="15.75" thickBot="1">
      <c r="A138" s="28"/>
      <c r="B138" s="17"/>
      <c r="C138" s="6"/>
      <c r="D138" s="105"/>
      <c r="E138" s="95"/>
      <c r="F138" s="111"/>
      <c r="G138" s="111"/>
      <c r="H138" s="111"/>
      <c r="I138" s="111"/>
      <c r="J138" s="111"/>
      <c r="K138" s="111"/>
      <c r="L138" s="111"/>
      <c r="M138" s="111"/>
      <c r="N138" s="99"/>
      <c r="O138" s="111"/>
      <c r="P138" s="111"/>
      <c r="Q138" s="111"/>
      <c r="R138" s="111"/>
      <c r="S138" s="111"/>
      <c r="T138" s="111"/>
      <c r="U138" s="111"/>
      <c r="V138" s="111"/>
      <c r="W138" s="99"/>
      <c r="X138" s="111"/>
      <c r="Y138" s="111"/>
      <c r="Z138" s="111"/>
      <c r="AA138" s="111"/>
      <c r="AB138" s="111"/>
      <c r="AC138" s="111"/>
      <c r="AD138" s="117"/>
      <c r="AE138" s="5"/>
      <c r="AF138" s="19"/>
      <c r="AG138" s="30"/>
    </row>
    <row r="139" spans="1:33" ht="15.75" thickBot="1">
      <c r="A139" s="28"/>
      <c r="B139" s="17"/>
      <c r="C139" s="7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12"/>
      <c r="AF139" s="19"/>
      <c r="AG139" s="30"/>
    </row>
    <row r="140" spans="1:33">
      <c r="A140" s="28"/>
      <c r="B140" s="17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9"/>
      <c r="AG140" s="30"/>
    </row>
    <row r="141" spans="1:33">
      <c r="A141" s="28"/>
      <c r="B141" s="17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9"/>
      <c r="AG141" s="30"/>
    </row>
    <row r="142" spans="1:33">
      <c r="A142" s="28"/>
      <c r="B142" s="17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79" t="s">
        <v>30</v>
      </c>
      <c r="S142" s="79"/>
      <c r="T142" s="79"/>
      <c r="U142" s="79"/>
      <c r="V142" s="79"/>
      <c r="W142" s="18"/>
      <c r="X142" s="18"/>
      <c r="Y142" s="18"/>
      <c r="Z142" s="18"/>
      <c r="AA142" s="79" t="s">
        <v>31</v>
      </c>
      <c r="AB142" s="79"/>
      <c r="AC142" s="79"/>
      <c r="AD142" s="79"/>
      <c r="AE142" s="18"/>
      <c r="AF142" s="19"/>
      <c r="AG142" s="30"/>
    </row>
    <row r="143" spans="1:33">
      <c r="A143" s="28"/>
      <c r="B143" s="17"/>
      <c r="C143" s="18"/>
      <c r="D143" s="82" t="s">
        <v>26</v>
      </c>
      <c r="E143" s="82"/>
      <c r="F143" s="82"/>
      <c r="G143" s="82"/>
      <c r="H143" s="18"/>
      <c r="I143" s="82" t="s">
        <v>26</v>
      </c>
      <c r="J143" s="82"/>
      <c r="K143" s="82"/>
      <c r="L143" s="82"/>
      <c r="M143" s="82"/>
      <c r="N143" s="18"/>
      <c r="O143" s="18"/>
      <c r="P143" s="18"/>
      <c r="Q143" s="18"/>
      <c r="R143" s="82" t="s">
        <v>27</v>
      </c>
      <c r="S143" s="82"/>
      <c r="T143" s="82"/>
      <c r="U143" s="82"/>
      <c r="V143" s="82"/>
      <c r="W143" s="18"/>
      <c r="X143" s="18"/>
      <c r="Y143" s="18"/>
      <c r="Z143" s="83" t="s">
        <v>27</v>
      </c>
      <c r="AA143" s="83"/>
      <c r="AB143" s="83"/>
      <c r="AC143" s="83"/>
      <c r="AD143" s="18"/>
      <c r="AE143" s="18"/>
      <c r="AF143" s="19"/>
      <c r="AG143" s="30"/>
    </row>
    <row r="144" spans="1:33">
      <c r="A144" s="28"/>
      <c r="B144" s="17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9"/>
      <c r="AG144" s="30"/>
    </row>
    <row r="145" spans="1:33">
      <c r="A145" s="28"/>
      <c r="B145" s="17"/>
      <c r="C145" s="18"/>
      <c r="D145" s="22" t="s">
        <v>29</v>
      </c>
      <c r="E145" s="22"/>
      <c r="F145" s="22"/>
      <c r="G145" s="22"/>
      <c r="H145" s="22"/>
      <c r="I145" s="80" t="s">
        <v>24</v>
      </c>
      <c r="J145" s="80"/>
      <c r="K145" s="80"/>
      <c r="L145" s="80"/>
      <c r="M145" s="80"/>
      <c r="N145" s="80"/>
      <c r="O145" s="80"/>
      <c r="P145" s="22"/>
      <c r="Q145" s="22"/>
      <c r="R145" s="79" t="s">
        <v>23</v>
      </c>
      <c r="S145" s="79"/>
      <c r="T145" s="79"/>
      <c r="U145" s="79"/>
      <c r="V145" s="79"/>
      <c r="W145" s="79"/>
      <c r="X145" s="22"/>
      <c r="Y145" s="79" t="s">
        <v>25</v>
      </c>
      <c r="Z145" s="79"/>
      <c r="AA145" s="79"/>
      <c r="AB145" s="79"/>
      <c r="AC145" s="79"/>
      <c r="AD145" s="79"/>
      <c r="AE145" s="18"/>
      <c r="AF145" s="19"/>
      <c r="AG145" s="30"/>
    </row>
    <row r="146" spans="1:33" ht="15.75" thickBot="1">
      <c r="A146" s="28"/>
      <c r="B146" s="23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5"/>
      <c r="AG146" s="30"/>
    </row>
    <row r="147" spans="1:33" ht="15.75" thickBot="1">
      <c r="A147" s="84"/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  <c r="AA147" s="85"/>
      <c r="AB147" s="85"/>
      <c r="AC147" s="85"/>
      <c r="AD147" s="85"/>
      <c r="AE147" s="85"/>
      <c r="AF147" s="85"/>
      <c r="AG147" s="86"/>
    </row>
    <row r="153" spans="1:33" ht="15.75" thickBot="1"/>
    <row r="154" spans="1:33" ht="15.75" thickBot="1">
      <c r="A154" s="27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9"/>
    </row>
    <row r="155" spans="1:33" ht="24">
      <c r="A155" s="28"/>
      <c r="B155" s="14"/>
      <c r="C155" s="15"/>
      <c r="D155" s="87" t="s">
        <v>0</v>
      </c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15"/>
      <c r="AF155" s="16"/>
      <c r="AG155" s="30"/>
    </row>
    <row r="156" spans="1:33" ht="22.5">
      <c r="A156" s="28"/>
      <c r="B156" s="17"/>
      <c r="C156" s="18"/>
      <c r="D156" s="88" t="s">
        <v>28</v>
      </c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88"/>
      <c r="AE156" s="18"/>
      <c r="AF156" s="19"/>
      <c r="AG156" s="30"/>
    </row>
    <row r="157" spans="1:33" ht="15.75">
      <c r="A157" s="28"/>
      <c r="B157" s="17"/>
      <c r="C157" s="18"/>
      <c r="D157" s="89" t="s">
        <v>42</v>
      </c>
      <c r="E157" s="89"/>
      <c r="F157" s="89"/>
      <c r="G157" s="89"/>
      <c r="H157" s="89"/>
      <c r="I157" s="89"/>
      <c r="J157" s="89"/>
      <c r="K157" s="89"/>
      <c r="L157" s="89"/>
      <c r="M157" s="89"/>
      <c r="N157" s="89"/>
      <c r="O157" s="89"/>
      <c r="P157" s="89"/>
      <c r="Q157" s="89"/>
      <c r="R157" s="89"/>
      <c r="S157" s="89"/>
      <c r="T157" s="89"/>
      <c r="U157" s="89"/>
      <c r="V157" s="89"/>
      <c r="W157" s="89"/>
      <c r="X157" s="89"/>
      <c r="Y157" s="89"/>
      <c r="Z157" s="89"/>
      <c r="AA157" s="89"/>
      <c r="AB157" s="89"/>
      <c r="AC157" s="89"/>
      <c r="AD157" s="89"/>
      <c r="AE157" s="18"/>
      <c r="AF157" s="19"/>
      <c r="AG157" s="30"/>
    </row>
    <row r="158" spans="1:33">
      <c r="A158" s="28"/>
      <c r="B158" s="17"/>
      <c r="C158" s="18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18"/>
      <c r="AF158" s="19"/>
      <c r="AG158" s="30"/>
    </row>
    <row r="159" spans="1:33" ht="15.75">
      <c r="A159" s="28"/>
      <c r="B159" s="17"/>
      <c r="C159" s="18"/>
      <c r="D159" s="89" t="s">
        <v>49</v>
      </c>
      <c r="E159" s="89"/>
      <c r="F159" s="89"/>
      <c r="G159" s="89"/>
      <c r="H159" s="89"/>
      <c r="I159" s="89"/>
      <c r="J159" s="89"/>
      <c r="K159" s="89"/>
      <c r="L159" s="89"/>
      <c r="M159" s="89"/>
      <c r="N159" s="89"/>
      <c r="O159" s="89"/>
      <c r="P159" s="89"/>
      <c r="Q159" s="89"/>
      <c r="R159" s="89"/>
      <c r="S159" s="89"/>
      <c r="T159" s="89"/>
      <c r="U159" s="89"/>
      <c r="V159" s="89"/>
      <c r="W159" s="89"/>
      <c r="X159" s="89"/>
      <c r="Y159" s="89"/>
      <c r="Z159" s="89"/>
      <c r="AA159" s="89"/>
      <c r="AB159" s="89"/>
      <c r="AC159" s="89"/>
      <c r="AD159" s="89"/>
      <c r="AE159" s="18"/>
      <c r="AF159" s="19"/>
      <c r="AG159" s="30"/>
    </row>
    <row r="160" spans="1:33">
      <c r="A160" s="28"/>
      <c r="B160" s="17"/>
      <c r="C160" s="18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18"/>
      <c r="AF160" s="19"/>
      <c r="AG160" s="30"/>
    </row>
    <row r="161" spans="1:33" ht="15.75">
      <c r="A161" s="28"/>
      <c r="B161" s="17"/>
      <c r="C161" s="18"/>
      <c r="D161" s="89" t="s">
        <v>50</v>
      </c>
      <c r="E161" s="89"/>
      <c r="F161" s="89"/>
      <c r="G161" s="89"/>
      <c r="H161" s="89"/>
      <c r="I161" s="89"/>
      <c r="J161" s="89"/>
      <c r="K161" s="89"/>
      <c r="L161" s="89"/>
      <c r="M161" s="89"/>
      <c r="N161" s="89"/>
      <c r="O161" s="89"/>
      <c r="P161" s="89"/>
      <c r="Q161" s="89"/>
      <c r="R161" s="89"/>
      <c r="S161" s="89"/>
      <c r="T161" s="89"/>
      <c r="U161" s="89"/>
      <c r="V161" s="89"/>
      <c r="W161" s="89"/>
      <c r="X161" s="89"/>
      <c r="Y161" s="89"/>
      <c r="Z161" s="89"/>
      <c r="AA161" s="89"/>
      <c r="AB161" s="89"/>
      <c r="AC161" s="89"/>
      <c r="AD161" s="89"/>
      <c r="AE161" s="18"/>
      <c r="AF161" s="19"/>
      <c r="AG161" s="30"/>
    </row>
    <row r="162" spans="1:33" ht="16.5" thickBot="1">
      <c r="A162" s="28"/>
      <c r="B162" s="17"/>
      <c r="C162" s="18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18"/>
      <c r="AF162" s="19"/>
      <c r="AG162" s="30"/>
    </row>
    <row r="163" spans="1:33" ht="15.75" thickBot="1">
      <c r="A163" s="28"/>
      <c r="B163" s="17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1"/>
      <c r="AF163" s="19"/>
      <c r="AG163" s="30"/>
    </row>
    <row r="164" spans="1:33">
      <c r="A164" s="28"/>
      <c r="B164" s="17"/>
      <c r="C164" s="6"/>
      <c r="D164" s="90" t="s">
        <v>1</v>
      </c>
      <c r="E164" s="93"/>
      <c r="F164" s="96" t="s">
        <v>22</v>
      </c>
      <c r="G164" s="96"/>
      <c r="H164" s="96"/>
      <c r="I164" s="96"/>
      <c r="J164" s="96"/>
      <c r="K164" s="96"/>
      <c r="L164" s="96"/>
      <c r="M164" s="96"/>
      <c r="N164" s="97"/>
      <c r="O164" s="96" t="s">
        <v>2</v>
      </c>
      <c r="P164" s="96"/>
      <c r="Q164" s="96"/>
      <c r="R164" s="96"/>
      <c r="S164" s="96"/>
      <c r="T164" s="96"/>
      <c r="U164" s="96"/>
      <c r="V164" s="96"/>
      <c r="W164" s="97"/>
      <c r="X164" s="96" t="s">
        <v>3</v>
      </c>
      <c r="Y164" s="96"/>
      <c r="Z164" s="96"/>
      <c r="AA164" s="96"/>
      <c r="AB164" s="96"/>
      <c r="AC164" s="96"/>
      <c r="AD164" s="100"/>
      <c r="AE164" s="5"/>
      <c r="AF164" s="19"/>
      <c r="AG164" s="30"/>
    </row>
    <row r="165" spans="1:33">
      <c r="A165" s="28"/>
      <c r="B165" s="17"/>
      <c r="C165" s="6"/>
      <c r="D165" s="91"/>
      <c r="E165" s="94"/>
      <c r="F165" s="101" t="s">
        <v>4</v>
      </c>
      <c r="G165" s="101"/>
      <c r="H165" s="101" t="s">
        <v>5</v>
      </c>
      <c r="I165" s="101"/>
      <c r="J165" s="101" t="s">
        <v>32</v>
      </c>
      <c r="K165" s="101"/>
      <c r="L165" s="101" t="s">
        <v>7</v>
      </c>
      <c r="M165" s="101"/>
      <c r="N165" s="98"/>
      <c r="O165" s="101" t="s">
        <v>8</v>
      </c>
      <c r="P165" s="101"/>
      <c r="Q165" s="101" t="s">
        <v>9</v>
      </c>
      <c r="R165" s="101"/>
      <c r="S165" s="101" t="s">
        <v>10</v>
      </c>
      <c r="T165" s="101"/>
      <c r="U165" s="101" t="s">
        <v>7</v>
      </c>
      <c r="V165" s="101"/>
      <c r="W165" s="98"/>
      <c r="X165" s="101" t="s">
        <v>11</v>
      </c>
      <c r="Y165" s="101"/>
      <c r="Z165" s="101" t="s">
        <v>6</v>
      </c>
      <c r="AA165" s="101"/>
      <c r="AB165" s="101" t="s">
        <v>12</v>
      </c>
      <c r="AC165" s="101"/>
      <c r="AD165" s="102" t="s">
        <v>21</v>
      </c>
      <c r="AE165" s="5"/>
      <c r="AF165" s="19"/>
      <c r="AG165" s="30"/>
    </row>
    <row r="166" spans="1:33">
      <c r="A166" s="28"/>
      <c r="B166" s="17"/>
      <c r="C166" s="6"/>
      <c r="D166" s="92"/>
      <c r="E166" s="94"/>
      <c r="F166" s="2">
        <v>0.1</v>
      </c>
      <c r="G166" s="3" t="s">
        <v>13</v>
      </c>
      <c r="H166" s="2">
        <v>0.1</v>
      </c>
      <c r="I166" s="3" t="s">
        <v>13</v>
      </c>
      <c r="J166" s="2">
        <v>0.3</v>
      </c>
      <c r="K166" s="3" t="s">
        <v>13</v>
      </c>
      <c r="L166" s="2">
        <v>0.5</v>
      </c>
      <c r="M166" s="3" t="s">
        <v>13</v>
      </c>
      <c r="N166" s="98"/>
      <c r="O166" s="2">
        <v>0.1</v>
      </c>
      <c r="P166" s="3" t="s">
        <v>13</v>
      </c>
      <c r="Q166" s="2">
        <v>0.1</v>
      </c>
      <c r="R166" s="3" t="s">
        <v>13</v>
      </c>
      <c r="S166" s="2">
        <v>0.3</v>
      </c>
      <c r="T166" s="3" t="s">
        <v>13</v>
      </c>
      <c r="U166" s="2">
        <v>0.5</v>
      </c>
      <c r="V166" s="3" t="s">
        <v>13</v>
      </c>
      <c r="W166" s="98"/>
      <c r="X166" s="2">
        <v>0.4</v>
      </c>
      <c r="Y166" s="3" t="s">
        <v>13</v>
      </c>
      <c r="Z166" s="2">
        <v>0.6</v>
      </c>
      <c r="AA166" s="3" t="s">
        <v>13</v>
      </c>
      <c r="AB166" s="2">
        <v>1</v>
      </c>
      <c r="AC166" s="3" t="s">
        <v>13</v>
      </c>
      <c r="AD166" s="103"/>
      <c r="AE166" s="5"/>
      <c r="AF166" s="19"/>
      <c r="AG166" s="30"/>
    </row>
    <row r="167" spans="1:33">
      <c r="A167" s="28"/>
      <c r="B167" s="17"/>
      <c r="C167" s="6"/>
      <c r="D167" s="35" t="s">
        <v>14</v>
      </c>
      <c r="E167" s="94"/>
      <c r="F167" s="3">
        <v>8.3000000000000007</v>
      </c>
      <c r="G167" s="46" t="s">
        <v>36</v>
      </c>
      <c r="H167" s="3">
        <v>7.6</v>
      </c>
      <c r="I167" s="3" t="s">
        <v>40</v>
      </c>
      <c r="J167" s="44">
        <v>21</v>
      </c>
      <c r="K167" s="44" t="s">
        <v>38</v>
      </c>
      <c r="L167" s="44">
        <v>32.9</v>
      </c>
      <c r="M167" s="44" t="s">
        <v>38</v>
      </c>
      <c r="N167" s="98"/>
      <c r="O167" s="45">
        <v>8</v>
      </c>
      <c r="P167" s="45" t="s">
        <v>37</v>
      </c>
      <c r="Q167" s="51">
        <v>8.3000000000000007</v>
      </c>
      <c r="R167" s="51" t="s">
        <v>36</v>
      </c>
      <c r="S167" s="1"/>
      <c r="T167" s="1"/>
      <c r="U167" s="1"/>
      <c r="V167" s="1"/>
      <c r="W167" s="98"/>
      <c r="X167" s="1"/>
      <c r="Y167" s="1"/>
      <c r="Z167" s="1"/>
      <c r="AA167" s="1"/>
      <c r="AB167" s="1"/>
      <c r="AC167" s="1"/>
      <c r="AD167" s="4"/>
      <c r="AE167" s="5"/>
      <c r="AF167" s="19"/>
      <c r="AG167" s="30"/>
    </row>
    <row r="168" spans="1:33">
      <c r="A168" s="28"/>
      <c r="B168" s="17"/>
      <c r="C168" s="6"/>
      <c r="D168" s="35" t="s">
        <v>15</v>
      </c>
      <c r="E168" s="94"/>
      <c r="F168" s="3">
        <v>8</v>
      </c>
      <c r="G168" s="3" t="s">
        <v>37</v>
      </c>
      <c r="H168" s="3">
        <v>5</v>
      </c>
      <c r="I168" s="45" t="s">
        <v>41</v>
      </c>
      <c r="J168" s="44">
        <v>23.4</v>
      </c>
      <c r="K168" s="44" t="s">
        <v>37</v>
      </c>
      <c r="L168" s="44">
        <v>36.4</v>
      </c>
      <c r="M168" s="44" t="s">
        <v>37</v>
      </c>
      <c r="N168" s="98"/>
      <c r="O168" s="45">
        <v>8.4</v>
      </c>
      <c r="P168" s="45" t="s">
        <v>36</v>
      </c>
      <c r="Q168" s="51">
        <v>8.5</v>
      </c>
      <c r="R168" s="51" t="s">
        <v>36</v>
      </c>
      <c r="S168" s="1"/>
      <c r="T168" s="1"/>
      <c r="U168" s="1"/>
      <c r="V168" s="1"/>
      <c r="W168" s="98"/>
      <c r="X168" s="1"/>
      <c r="Y168" s="1"/>
      <c r="Z168" s="1"/>
      <c r="AA168" s="1"/>
      <c r="AB168" s="1"/>
      <c r="AC168" s="1"/>
      <c r="AD168" s="4"/>
      <c r="AE168" s="5"/>
      <c r="AF168" s="19"/>
      <c r="AG168" s="30"/>
    </row>
    <row r="169" spans="1:33">
      <c r="A169" s="28"/>
      <c r="B169" s="17"/>
      <c r="C169" s="6"/>
      <c r="D169" s="35" t="s">
        <v>16</v>
      </c>
      <c r="E169" s="94"/>
      <c r="F169" s="3">
        <v>9.3000000000000007</v>
      </c>
      <c r="G169" s="3" t="s">
        <v>35</v>
      </c>
      <c r="H169" s="3">
        <v>3.8</v>
      </c>
      <c r="I169" s="3" t="s">
        <v>40</v>
      </c>
      <c r="J169" s="44">
        <v>20.100000000000001</v>
      </c>
      <c r="K169" s="44" t="s">
        <v>38</v>
      </c>
      <c r="L169" s="44">
        <v>33.200000000000003</v>
      </c>
      <c r="M169" s="44" t="s">
        <v>38</v>
      </c>
      <c r="N169" s="98"/>
      <c r="O169" s="45">
        <v>7.9</v>
      </c>
      <c r="P169" s="45" t="s">
        <v>37</v>
      </c>
      <c r="Q169" s="51">
        <v>8.1</v>
      </c>
      <c r="R169" s="51" t="s">
        <v>36</v>
      </c>
      <c r="S169" s="1"/>
      <c r="T169" s="1"/>
      <c r="U169" s="1"/>
      <c r="V169" s="1"/>
      <c r="W169" s="98"/>
      <c r="X169" s="1"/>
      <c r="Y169" s="1"/>
      <c r="Z169" s="1"/>
      <c r="AA169" s="1"/>
      <c r="AB169" s="1"/>
      <c r="AC169" s="1"/>
      <c r="AD169" s="4"/>
      <c r="AE169" s="5"/>
      <c r="AF169" s="19"/>
      <c r="AG169" s="30"/>
    </row>
    <row r="170" spans="1:33">
      <c r="A170" s="28"/>
      <c r="B170" s="17"/>
      <c r="C170" s="6"/>
      <c r="D170" s="35" t="s">
        <v>17</v>
      </c>
      <c r="E170" s="94"/>
      <c r="F170" s="3">
        <v>9.1</v>
      </c>
      <c r="G170" s="3" t="s">
        <v>35</v>
      </c>
      <c r="H170" s="3">
        <v>6.8</v>
      </c>
      <c r="I170" s="3" t="s">
        <v>38</v>
      </c>
      <c r="J170" s="44">
        <v>25.2</v>
      </c>
      <c r="K170" s="44" t="s">
        <v>36</v>
      </c>
      <c r="L170" s="44">
        <v>41.1</v>
      </c>
      <c r="M170" s="44" t="s">
        <v>36</v>
      </c>
      <c r="N170" s="98"/>
      <c r="O170" s="45">
        <v>8.4</v>
      </c>
      <c r="P170" s="45" t="s">
        <v>36</v>
      </c>
      <c r="Q170" s="51">
        <v>8.3000000000000007</v>
      </c>
      <c r="R170" s="51" t="s">
        <v>36</v>
      </c>
      <c r="S170" s="1"/>
      <c r="T170" s="1"/>
      <c r="U170" s="1"/>
      <c r="V170" s="1"/>
      <c r="W170" s="98"/>
      <c r="X170" s="1"/>
      <c r="Y170" s="1"/>
      <c r="Z170" s="1"/>
      <c r="AA170" s="1"/>
      <c r="AB170" s="1"/>
      <c r="AC170" s="1"/>
      <c r="AD170" s="4"/>
      <c r="AE170" s="5"/>
      <c r="AF170" s="19"/>
      <c r="AG170" s="30"/>
    </row>
    <row r="171" spans="1:33">
      <c r="A171" s="28"/>
      <c r="B171" s="17"/>
      <c r="C171" s="6"/>
      <c r="D171" s="35" t="s">
        <v>33</v>
      </c>
      <c r="E171" s="94"/>
      <c r="F171" s="3">
        <v>8.5</v>
      </c>
      <c r="G171" s="3" t="s">
        <v>36</v>
      </c>
      <c r="H171" s="3">
        <v>4</v>
      </c>
      <c r="I171" s="45" t="s">
        <v>40</v>
      </c>
      <c r="J171" s="44">
        <v>25.5</v>
      </c>
      <c r="K171" s="44" t="s">
        <v>36</v>
      </c>
      <c r="L171" s="44">
        <v>38</v>
      </c>
      <c r="M171" s="44" t="s">
        <v>37</v>
      </c>
      <c r="N171" s="98"/>
      <c r="O171" s="45">
        <v>8.4</v>
      </c>
      <c r="P171" s="45" t="s">
        <v>36</v>
      </c>
      <c r="Q171" s="51">
        <v>8.9</v>
      </c>
      <c r="R171" s="51" t="s">
        <v>36</v>
      </c>
      <c r="S171" s="1"/>
      <c r="T171" s="1"/>
      <c r="U171" s="1"/>
      <c r="V171" s="1"/>
      <c r="W171" s="98"/>
      <c r="X171" s="1"/>
      <c r="Y171" s="1"/>
      <c r="Z171" s="1"/>
      <c r="AA171" s="1"/>
      <c r="AB171" s="1"/>
      <c r="AC171" s="1"/>
      <c r="AD171" s="4"/>
      <c r="AE171" s="5"/>
      <c r="AF171" s="19"/>
      <c r="AG171" s="30"/>
    </row>
    <row r="172" spans="1:33">
      <c r="A172" s="28"/>
      <c r="B172" s="17"/>
      <c r="C172" s="6"/>
      <c r="D172" s="35" t="s">
        <v>18</v>
      </c>
      <c r="E172" s="94"/>
      <c r="F172" s="3"/>
      <c r="G172" s="3"/>
      <c r="H172" s="3"/>
      <c r="I172" s="3"/>
      <c r="J172" s="1"/>
      <c r="K172" s="1"/>
      <c r="L172" s="1"/>
      <c r="M172" s="1"/>
      <c r="N172" s="98"/>
      <c r="O172" s="1"/>
      <c r="P172" s="1"/>
      <c r="Q172" s="1"/>
      <c r="R172" s="1"/>
      <c r="S172" s="1"/>
      <c r="T172" s="1"/>
      <c r="U172" s="1"/>
      <c r="V172" s="1"/>
      <c r="W172" s="98"/>
      <c r="X172" s="1"/>
      <c r="Y172" s="1"/>
      <c r="Z172" s="1"/>
      <c r="AA172" s="1"/>
      <c r="AB172" s="1"/>
      <c r="AC172" s="1"/>
      <c r="AD172" s="4"/>
      <c r="AE172" s="5"/>
      <c r="AF172" s="19"/>
      <c r="AG172" s="30"/>
    </row>
    <row r="173" spans="1:33">
      <c r="A173" s="28"/>
      <c r="B173" s="17"/>
      <c r="C173" s="6"/>
      <c r="D173" s="35" t="s">
        <v>19</v>
      </c>
      <c r="E173" s="94"/>
      <c r="F173" s="1"/>
      <c r="G173" s="1"/>
      <c r="H173" s="1"/>
      <c r="I173" s="1"/>
      <c r="J173" s="1"/>
      <c r="K173" s="1"/>
      <c r="L173" s="1"/>
      <c r="M173" s="1"/>
      <c r="N173" s="98"/>
      <c r="O173" s="1"/>
      <c r="P173" s="1"/>
      <c r="Q173" s="1"/>
      <c r="R173" s="1"/>
      <c r="S173" s="1"/>
      <c r="T173" s="1"/>
      <c r="U173" s="1"/>
      <c r="V173" s="1"/>
      <c r="W173" s="98"/>
      <c r="X173" s="1"/>
      <c r="Y173" s="1"/>
      <c r="Z173" s="1"/>
      <c r="AA173" s="1"/>
      <c r="AB173" s="1"/>
      <c r="AC173" s="1"/>
      <c r="AD173" s="4"/>
      <c r="AE173" s="5"/>
      <c r="AF173" s="19"/>
      <c r="AG173" s="30"/>
    </row>
    <row r="174" spans="1:33">
      <c r="A174" s="28"/>
      <c r="B174" s="17"/>
      <c r="C174" s="6"/>
      <c r="D174" s="35" t="s">
        <v>34</v>
      </c>
      <c r="E174" s="94"/>
      <c r="F174" s="1"/>
      <c r="G174" s="1"/>
      <c r="H174" s="1"/>
      <c r="I174" s="1"/>
      <c r="J174" s="1"/>
      <c r="K174" s="1"/>
      <c r="L174" s="1"/>
      <c r="M174" s="1"/>
      <c r="N174" s="98"/>
      <c r="O174" s="1"/>
      <c r="P174" s="1"/>
      <c r="Q174" s="1"/>
      <c r="R174" s="1"/>
      <c r="S174" s="1"/>
      <c r="T174" s="1"/>
      <c r="U174" s="1"/>
      <c r="V174" s="1"/>
      <c r="W174" s="98"/>
      <c r="X174" s="1"/>
      <c r="Y174" s="1"/>
      <c r="Z174" s="1"/>
      <c r="AA174" s="1"/>
      <c r="AB174" s="1"/>
      <c r="AC174" s="1"/>
      <c r="AD174" s="4"/>
      <c r="AE174" s="5"/>
      <c r="AF174" s="19"/>
      <c r="AG174" s="30"/>
    </row>
    <row r="175" spans="1:33">
      <c r="A175" s="28"/>
      <c r="B175" s="17"/>
      <c r="C175" s="6"/>
      <c r="D175" s="33"/>
      <c r="E175" s="94"/>
      <c r="F175" s="1"/>
      <c r="G175" s="1"/>
      <c r="H175" s="1"/>
      <c r="I175" s="1"/>
      <c r="J175" s="1"/>
      <c r="K175" s="1"/>
      <c r="L175" s="1"/>
      <c r="M175" s="1"/>
      <c r="N175" s="98"/>
      <c r="O175" s="1"/>
      <c r="P175" s="1"/>
      <c r="Q175" s="1"/>
      <c r="R175" s="1"/>
      <c r="S175" s="1"/>
      <c r="T175" s="1"/>
      <c r="U175" s="1"/>
      <c r="V175" s="1"/>
      <c r="W175" s="98"/>
      <c r="X175" s="1"/>
      <c r="Y175" s="1"/>
      <c r="Z175" s="1"/>
      <c r="AA175" s="1"/>
      <c r="AB175" s="1"/>
      <c r="AC175" s="1"/>
      <c r="AD175" s="4"/>
      <c r="AE175" s="5"/>
      <c r="AF175" s="19"/>
      <c r="AG175" s="30"/>
    </row>
    <row r="176" spans="1:33">
      <c r="A176" s="28"/>
      <c r="B176" s="17"/>
      <c r="C176" s="6"/>
      <c r="D176" s="104" t="s">
        <v>20</v>
      </c>
      <c r="E176" s="94"/>
      <c r="F176" s="110"/>
      <c r="G176" s="110"/>
      <c r="H176" s="110"/>
      <c r="I176" s="110"/>
      <c r="J176" s="110"/>
      <c r="K176" s="110"/>
      <c r="L176" s="110"/>
      <c r="M176" s="110"/>
      <c r="N176" s="98"/>
      <c r="O176" s="110"/>
      <c r="P176" s="110"/>
      <c r="Q176" s="110"/>
      <c r="R176" s="110"/>
      <c r="S176" s="110"/>
      <c r="T176" s="110"/>
      <c r="U176" s="110"/>
      <c r="V176" s="110"/>
      <c r="W176" s="98"/>
      <c r="X176" s="110"/>
      <c r="Y176" s="110"/>
      <c r="Z176" s="110"/>
      <c r="AA176" s="110"/>
      <c r="AB176" s="110"/>
      <c r="AC176" s="110"/>
      <c r="AD176" s="116"/>
      <c r="AE176" s="5"/>
      <c r="AF176" s="19"/>
      <c r="AG176" s="30"/>
    </row>
    <row r="177" spans="1:33" ht="15.75" thickBot="1">
      <c r="A177" s="28"/>
      <c r="B177" s="17"/>
      <c r="C177" s="6"/>
      <c r="D177" s="105"/>
      <c r="E177" s="95"/>
      <c r="F177" s="111"/>
      <c r="G177" s="111"/>
      <c r="H177" s="111"/>
      <c r="I177" s="111"/>
      <c r="J177" s="111"/>
      <c r="K177" s="111"/>
      <c r="L177" s="111"/>
      <c r="M177" s="111"/>
      <c r="N177" s="99"/>
      <c r="O177" s="111"/>
      <c r="P177" s="111"/>
      <c r="Q177" s="111"/>
      <c r="R177" s="111"/>
      <c r="S177" s="111"/>
      <c r="T177" s="111"/>
      <c r="U177" s="111"/>
      <c r="V177" s="111"/>
      <c r="W177" s="99"/>
      <c r="X177" s="111"/>
      <c r="Y177" s="111"/>
      <c r="Z177" s="111"/>
      <c r="AA177" s="111"/>
      <c r="AB177" s="111"/>
      <c r="AC177" s="111"/>
      <c r="AD177" s="117"/>
      <c r="AE177" s="5"/>
      <c r="AF177" s="19"/>
      <c r="AG177" s="30"/>
    </row>
    <row r="178" spans="1:33" ht="15.75" thickBot="1">
      <c r="A178" s="28"/>
      <c r="B178" s="17"/>
      <c r="C178" s="7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12"/>
      <c r="AF178" s="19"/>
      <c r="AG178" s="30"/>
    </row>
    <row r="179" spans="1:33">
      <c r="A179" s="28"/>
      <c r="B179" s="17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9"/>
      <c r="AG179" s="30"/>
    </row>
    <row r="180" spans="1:33">
      <c r="A180" s="28"/>
      <c r="B180" s="17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9"/>
      <c r="AG180" s="30"/>
    </row>
    <row r="181" spans="1:33">
      <c r="A181" s="28"/>
      <c r="B181" s="17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79" t="s">
        <v>30</v>
      </c>
      <c r="S181" s="79"/>
      <c r="T181" s="79"/>
      <c r="U181" s="79"/>
      <c r="V181" s="79"/>
      <c r="W181" s="18"/>
      <c r="X181" s="18"/>
      <c r="Y181" s="18"/>
      <c r="Z181" s="18"/>
      <c r="AA181" s="79" t="s">
        <v>31</v>
      </c>
      <c r="AB181" s="79"/>
      <c r="AC181" s="79"/>
      <c r="AD181" s="79"/>
      <c r="AE181" s="18"/>
      <c r="AF181" s="19"/>
      <c r="AG181" s="30"/>
    </row>
    <row r="182" spans="1:33">
      <c r="A182" s="28"/>
      <c r="B182" s="17"/>
      <c r="C182" s="18"/>
      <c r="D182" s="82" t="s">
        <v>26</v>
      </c>
      <c r="E182" s="82"/>
      <c r="F182" s="82"/>
      <c r="G182" s="82"/>
      <c r="H182" s="18"/>
      <c r="I182" s="82" t="s">
        <v>26</v>
      </c>
      <c r="J182" s="82"/>
      <c r="K182" s="82"/>
      <c r="L182" s="82"/>
      <c r="M182" s="82"/>
      <c r="N182" s="18"/>
      <c r="O182" s="18"/>
      <c r="P182" s="18"/>
      <c r="Q182" s="18"/>
      <c r="R182" s="82" t="s">
        <v>27</v>
      </c>
      <c r="S182" s="82"/>
      <c r="T182" s="82"/>
      <c r="U182" s="82"/>
      <c r="V182" s="82"/>
      <c r="W182" s="18"/>
      <c r="X182" s="18"/>
      <c r="Y182" s="18"/>
      <c r="Z182" s="83" t="s">
        <v>27</v>
      </c>
      <c r="AA182" s="83"/>
      <c r="AB182" s="83"/>
      <c r="AC182" s="83"/>
      <c r="AD182" s="18"/>
      <c r="AE182" s="18"/>
      <c r="AF182" s="19"/>
      <c r="AG182" s="30"/>
    </row>
    <row r="183" spans="1:33">
      <c r="A183" s="28"/>
      <c r="B183" s="17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9"/>
      <c r="AG183" s="30"/>
    </row>
    <row r="184" spans="1:33">
      <c r="A184" s="28"/>
      <c r="B184" s="17"/>
      <c r="C184" s="18"/>
      <c r="D184" s="22" t="s">
        <v>29</v>
      </c>
      <c r="E184" s="22"/>
      <c r="F184" s="22"/>
      <c r="G184" s="22"/>
      <c r="H184" s="22"/>
      <c r="I184" s="80" t="s">
        <v>24</v>
      </c>
      <c r="J184" s="80"/>
      <c r="K184" s="80"/>
      <c r="L184" s="80"/>
      <c r="M184" s="80"/>
      <c r="N184" s="80"/>
      <c r="O184" s="80"/>
      <c r="P184" s="22"/>
      <c r="Q184" s="22"/>
      <c r="R184" s="79" t="s">
        <v>23</v>
      </c>
      <c r="S184" s="79"/>
      <c r="T184" s="79"/>
      <c r="U184" s="79"/>
      <c r="V184" s="79"/>
      <c r="W184" s="79"/>
      <c r="X184" s="22"/>
      <c r="Y184" s="79" t="s">
        <v>25</v>
      </c>
      <c r="Z184" s="79"/>
      <c r="AA184" s="79"/>
      <c r="AB184" s="79"/>
      <c r="AC184" s="79"/>
      <c r="AD184" s="79"/>
      <c r="AE184" s="18"/>
      <c r="AF184" s="19"/>
      <c r="AG184" s="30"/>
    </row>
    <row r="185" spans="1:33" ht="15.75" thickBot="1">
      <c r="A185" s="28"/>
      <c r="B185" s="23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5"/>
      <c r="AG185" s="30"/>
    </row>
    <row r="186" spans="1:33" ht="15.75" thickBot="1">
      <c r="A186" s="84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5"/>
      <c r="AD186" s="85"/>
      <c r="AE186" s="85"/>
      <c r="AF186" s="85"/>
      <c r="AG186" s="86"/>
    </row>
    <row r="192" spans="1:33" ht="15.75" thickBot="1"/>
    <row r="193" spans="1:33" ht="15.75" thickBot="1">
      <c r="A193" s="27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9"/>
    </row>
    <row r="194" spans="1:33" ht="24">
      <c r="A194" s="28"/>
      <c r="B194" s="14"/>
      <c r="C194" s="15"/>
      <c r="D194" s="87" t="s">
        <v>0</v>
      </c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15"/>
      <c r="AF194" s="16"/>
      <c r="AG194" s="30"/>
    </row>
    <row r="195" spans="1:33" ht="22.5">
      <c r="A195" s="28"/>
      <c r="B195" s="17"/>
      <c r="C195" s="18"/>
      <c r="D195" s="88" t="s">
        <v>28</v>
      </c>
      <c r="E195" s="88"/>
      <c r="F195" s="88"/>
      <c r="G195" s="88"/>
      <c r="H195" s="88"/>
      <c r="I195" s="88"/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  <c r="AA195" s="88"/>
      <c r="AB195" s="88"/>
      <c r="AC195" s="88"/>
      <c r="AD195" s="88"/>
      <c r="AE195" s="18"/>
      <c r="AF195" s="19"/>
      <c r="AG195" s="30"/>
    </row>
    <row r="196" spans="1:33" ht="15.75">
      <c r="A196" s="28"/>
      <c r="B196" s="17"/>
      <c r="C196" s="18"/>
      <c r="D196" s="89" t="s">
        <v>42</v>
      </c>
      <c r="E196" s="89"/>
      <c r="F196" s="89"/>
      <c r="G196" s="89"/>
      <c r="H196" s="89"/>
      <c r="I196" s="89"/>
      <c r="J196" s="89"/>
      <c r="K196" s="89"/>
      <c r="L196" s="89"/>
      <c r="M196" s="89"/>
      <c r="N196" s="89"/>
      <c r="O196" s="89"/>
      <c r="P196" s="89"/>
      <c r="Q196" s="89"/>
      <c r="R196" s="89"/>
      <c r="S196" s="89"/>
      <c r="T196" s="89"/>
      <c r="U196" s="89"/>
      <c r="V196" s="89"/>
      <c r="W196" s="89"/>
      <c r="X196" s="89"/>
      <c r="Y196" s="89"/>
      <c r="Z196" s="89"/>
      <c r="AA196" s="89"/>
      <c r="AB196" s="89"/>
      <c r="AC196" s="89"/>
      <c r="AD196" s="89"/>
      <c r="AE196" s="18"/>
      <c r="AF196" s="19"/>
      <c r="AG196" s="30"/>
    </row>
    <row r="197" spans="1:33">
      <c r="A197" s="28"/>
      <c r="B197" s="17"/>
      <c r="C197" s="18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18"/>
      <c r="AF197" s="19"/>
      <c r="AG197" s="30"/>
    </row>
    <row r="198" spans="1:33" ht="15.75">
      <c r="A198" s="28"/>
      <c r="B198" s="17"/>
      <c r="C198" s="18"/>
      <c r="D198" s="89" t="s">
        <v>52</v>
      </c>
      <c r="E198" s="89"/>
      <c r="F198" s="89"/>
      <c r="G198" s="89"/>
      <c r="H198" s="89"/>
      <c r="I198" s="89"/>
      <c r="J198" s="89"/>
      <c r="K198" s="89"/>
      <c r="L198" s="89"/>
      <c r="M198" s="89"/>
      <c r="N198" s="89"/>
      <c r="O198" s="89"/>
      <c r="P198" s="89"/>
      <c r="Q198" s="89"/>
      <c r="R198" s="89"/>
      <c r="S198" s="89"/>
      <c r="T198" s="89"/>
      <c r="U198" s="89"/>
      <c r="V198" s="89"/>
      <c r="W198" s="89"/>
      <c r="X198" s="89"/>
      <c r="Y198" s="89"/>
      <c r="Z198" s="89"/>
      <c r="AA198" s="89"/>
      <c r="AB198" s="89"/>
      <c r="AC198" s="89"/>
      <c r="AD198" s="89"/>
      <c r="AE198" s="18"/>
      <c r="AF198" s="19"/>
      <c r="AG198" s="30"/>
    </row>
    <row r="199" spans="1:33">
      <c r="A199" s="28"/>
      <c r="B199" s="17"/>
      <c r="C199" s="18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18"/>
      <c r="AF199" s="19"/>
      <c r="AG199" s="30"/>
    </row>
    <row r="200" spans="1:33" ht="15.75">
      <c r="A200" s="28"/>
      <c r="B200" s="17"/>
      <c r="C200" s="18"/>
      <c r="D200" s="89" t="s">
        <v>51</v>
      </c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  <c r="P200" s="89"/>
      <c r="Q200" s="89"/>
      <c r="R200" s="89"/>
      <c r="S200" s="89"/>
      <c r="T200" s="89"/>
      <c r="U200" s="89"/>
      <c r="V200" s="89"/>
      <c r="W200" s="89"/>
      <c r="X200" s="89"/>
      <c r="Y200" s="89"/>
      <c r="Z200" s="89"/>
      <c r="AA200" s="89"/>
      <c r="AB200" s="89"/>
      <c r="AC200" s="89"/>
      <c r="AD200" s="89"/>
      <c r="AE200" s="18"/>
      <c r="AF200" s="19"/>
      <c r="AG200" s="30"/>
    </row>
    <row r="201" spans="1:33" ht="16.5" thickBot="1">
      <c r="A201" s="28"/>
      <c r="B201" s="17"/>
      <c r="C201" s="18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18"/>
      <c r="AF201" s="19"/>
      <c r="AG201" s="30"/>
    </row>
    <row r="202" spans="1:33" ht="15.75" thickBot="1">
      <c r="A202" s="28"/>
      <c r="B202" s="17"/>
      <c r="C202" s="9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1"/>
      <c r="AF202" s="19"/>
      <c r="AG202" s="30"/>
    </row>
    <row r="203" spans="1:33">
      <c r="A203" s="28"/>
      <c r="B203" s="17"/>
      <c r="C203" s="6"/>
      <c r="D203" s="90" t="s">
        <v>1</v>
      </c>
      <c r="E203" s="93"/>
      <c r="F203" s="96" t="s">
        <v>22</v>
      </c>
      <c r="G203" s="96"/>
      <c r="H203" s="96"/>
      <c r="I203" s="96"/>
      <c r="J203" s="96"/>
      <c r="K203" s="96"/>
      <c r="L203" s="96"/>
      <c r="M203" s="96"/>
      <c r="N203" s="97"/>
      <c r="O203" s="96" t="s">
        <v>2</v>
      </c>
      <c r="P203" s="96"/>
      <c r="Q203" s="96"/>
      <c r="R203" s="96"/>
      <c r="S203" s="96"/>
      <c r="T203" s="96"/>
      <c r="U203" s="96"/>
      <c r="V203" s="96"/>
      <c r="W203" s="97"/>
      <c r="X203" s="96" t="s">
        <v>3</v>
      </c>
      <c r="Y203" s="96"/>
      <c r="Z203" s="96"/>
      <c r="AA203" s="96"/>
      <c r="AB203" s="96"/>
      <c r="AC203" s="96"/>
      <c r="AD203" s="100"/>
      <c r="AE203" s="5"/>
      <c r="AF203" s="19"/>
      <c r="AG203" s="30"/>
    </row>
    <row r="204" spans="1:33">
      <c r="A204" s="28"/>
      <c r="B204" s="17"/>
      <c r="C204" s="6"/>
      <c r="D204" s="91"/>
      <c r="E204" s="94"/>
      <c r="F204" s="101" t="s">
        <v>4</v>
      </c>
      <c r="G204" s="101"/>
      <c r="H204" s="101" t="s">
        <v>5</v>
      </c>
      <c r="I204" s="101"/>
      <c r="J204" s="101" t="s">
        <v>32</v>
      </c>
      <c r="K204" s="101"/>
      <c r="L204" s="101" t="s">
        <v>7</v>
      </c>
      <c r="M204" s="101"/>
      <c r="N204" s="98"/>
      <c r="O204" s="101" t="s">
        <v>8</v>
      </c>
      <c r="P204" s="101"/>
      <c r="Q204" s="101" t="s">
        <v>9</v>
      </c>
      <c r="R204" s="101"/>
      <c r="S204" s="101" t="s">
        <v>10</v>
      </c>
      <c r="T204" s="101"/>
      <c r="U204" s="101" t="s">
        <v>7</v>
      </c>
      <c r="V204" s="101"/>
      <c r="W204" s="98"/>
      <c r="X204" s="101" t="s">
        <v>11</v>
      </c>
      <c r="Y204" s="101"/>
      <c r="Z204" s="101" t="s">
        <v>6</v>
      </c>
      <c r="AA204" s="101"/>
      <c r="AB204" s="101" t="s">
        <v>12</v>
      </c>
      <c r="AC204" s="101"/>
      <c r="AD204" s="102" t="s">
        <v>21</v>
      </c>
      <c r="AE204" s="5"/>
      <c r="AF204" s="19"/>
      <c r="AG204" s="30"/>
    </row>
    <row r="205" spans="1:33">
      <c r="A205" s="28"/>
      <c r="B205" s="17"/>
      <c r="C205" s="6"/>
      <c r="D205" s="92"/>
      <c r="E205" s="94"/>
      <c r="F205" s="2">
        <v>0.1</v>
      </c>
      <c r="G205" s="3" t="s">
        <v>13</v>
      </c>
      <c r="H205" s="2">
        <v>0.1</v>
      </c>
      <c r="I205" s="3" t="s">
        <v>13</v>
      </c>
      <c r="J205" s="2">
        <v>0.3</v>
      </c>
      <c r="K205" s="3" t="s">
        <v>13</v>
      </c>
      <c r="L205" s="2">
        <v>0.5</v>
      </c>
      <c r="M205" s="3" t="s">
        <v>13</v>
      </c>
      <c r="N205" s="98"/>
      <c r="O205" s="2">
        <v>0.1</v>
      </c>
      <c r="P205" s="3" t="s">
        <v>13</v>
      </c>
      <c r="Q205" s="2">
        <v>0.1</v>
      </c>
      <c r="R205" s="3" t="s">
        <v>13</v>
      </c>
      <c r="S205" s="2">
        <v>0.3</v>
      </c>
      <c r="T205" s="3" t="s">
        <v>13</v>
      </c>
      <c r="U205" s="2">
        <v>0.5</v>
      </c>
      <c r="V205" s="3" t="s">
        <v>13</v>
      </c>
      <c r="W205" s="98"/>
      <c r="X205" s="2">
        <v>0.4</v>
      </c>
      <c r="Y205" s="3" t="s">
        <v>13</v>
      </c>
      <c r="Z205" s="2">
        <v>0.6</v>
      </c>
      <c r="AA205" s="3" t="s">
        <v>13</v>
      </c>
      <c r="AB205" s="2">
        <v>1</v>
      </c>
      <c r="AC205" s="3" t="s">
        <v>13</v>
      </c>
      <c r="AD205" s="103"/>
      <c r="AE205" s="5"/>
      <c r="AF205" s="19"/>
      <c r="AG205" s="30"/>
    </row>
    <row r="206" spans="1:33">
      <c r="A206" s="28"/>
      <c r="B206" s="17"/>
      <c r="C206" s="6"/>
      <c r="D206" s="35" t="s">
        <v>14</v>
      </c>
      <c r="E206" s="94"/>
      <c r="F206" s="3">
        <v>9.6999999999999993</v>
      </c>
      <c r="G206" s="3" t="s">
        <v>35</v>
      </c>
      <c r="H206" s="3">
        <v>7</v>
      </c>
      <c r="I206" s="3" t="s">
        <v>38</v>
      </c>
      <c r="J206" s="44">
        <v>29.1</v>
      </c>
      <c r="K206" s="44" t="s">
        <v>35</v>
      </c>
      <c r="L206" s="44">
        <v>45.8</v>
      </c>
      <c r="M206" s="44" t="s">
        <v>35</v>
      </c>
      <c r="N206" s="98"/>
      <c r="O206" s="45">
        <v>9.6999999999999993</v>
      </c>
      <c r="P206" s="45" t="s">
        <v>35</v>
      </c>
      <c r="Q206" s="51">
        <v>9.6999999999999993</v>
      </c>
      <c r="R206" s="51" t="s">
        <v>35</v>
      </c>
      <c r="S206" s="1"/>
      <c r="T206" s="1"/>
      <c r="U206" s="1"/>
      <c r="V206" s="1"/>
      <c r="W206" s="98"/>
      <c r="X206" s="1"/>
      <c r="Y206" s="1"/>
      <c r="Z206" s="1"/>
      <c r="AA206" s="1"/>
      <c r="AB206" s="1"/>
      <c r="AC206" s="1"/>
      <c r="AD206" s="4"/>
      <c r="AE206" s="5"/>
      <c r="AF206" s="19"/>
      <c r="AG206" s="30"/>
    </row>
    <row r="207" spans="1:33">
      <c r="A207" s="28"/>
      <c r="B207" s="17"/>
      <c r="C207" s="6"/>
      <c r="D207" s="35" t="s">
        <v>15</v>
      </c>
      <c r="E207" s="94"/>
      <c r="F207" s="3">
        <v>10</v>
      </c>
      <c r="G207" s="3" t="s">
        <v>35</v>
      </c>
      <c r="H207" s="3">
        <v>9.8000000000000007</v>
      </c>
      <c r="I207" s="3" t="s">
        <v>35</v>
      </c>
      <c r="J207" s="44">
        <v>29.4</v>
      </c>
      <c r="K207" s="44" t="s">
        <v>35</v>
      </c>
      <c r="L207" s="44">
        <v>49.2</v>
      </c>
      <c r="M207" s="44" t="s">
        <v>35</v>
      </c>
      <c r="N207" s="98"/>
      <c r="O207" s="45">
        <v>9.9</v>
      </c>
      <c r="P207" s="45" t="s">
        <v>35</v>
      </c>
      <c r="Q207" s="51">
        <v>9.9</v>
      </c>
      <c r="R207" s="51" t="s">
        <v>35</v>
      </c>
      <c r="S207" s="1"/>
      <c r="T207" s="1"/>
      <c r="U207" s="1"/>
      <c r="V207" s="1"/>
      <c r="W207" s="98"/>
      <c r="X207" s="1"/>
      <c r="Y207" s="1"/>
      <c r="Z207" s="1"/>
      <c r="AA207" s="1"/>
      <c r="AB207" s="1"/>
      <c r="AC207" s="1"/>
      <c r="AD207" s="4"/>
      <c r="AE207" s="5"/>
      <c r="AF207" s="19"/>
      <c r="AG207" s="30"/>
    </row>
    <row r="208" spans="1:33">
      <c r="A208" s="28"/>
      <c r="B208" s="17"/>
      <c r="C208" s="6"/>
      <c r="D208" s="35" t="s">
        <v>16</v>
      </c>
      <c r="E208" s="94"/>
      <c r="F208" s="3">
        <v>10</v>
      </c>
      <c r="G208" s="3" t="s">
        <v>35</v>
      </c>
      <c r="H208" s="3">
        <v>10</v>
      </c>
      <c r="I208" s="3" t="s">
        <v>35</v>
      </c>
      <c r="J208" s="44">
        <v>30</v>
      </c>
      <c r="K208" s="44" t="s">
        <v>35</v>
      </c>
      <c r="L208" s="44">
        <v>50</v>
      </c>
      <c r="M208" s="44" t="s">
        <v>35</v>
      </c>
      <c r="N208" s="98"/>
      <c r="O208" s="45">
        <v>9.8000000000000007</v>
      </c>
      <c r="P208" s="45" t="s">
        <v>35</v>
      </c>
      <c r="Q208" s="51">
        <v>9.9</v>
      </c>
      <c r="R208" s="51" t="s">
        <v>35</v>
      </c>
      <c r="S208" s="1"/>
      <c r="T208" s="1"/>
      <c r="U208" s="1"/>
      <c r="V208" s="1"/>
      <c r="W208" s="98"/>
      <c r="X208" s="1"/>
      <c r="Y208" s="1"/>
      <c r="Z208" s="1"/>
      <c r="AA208" s="1"/>
      <c r="AB208" s="1"/>
      <c r="AC208" s="1"/>
      <c r="AD208" s="4"/>
      <c r="AE208" s="5"/>
      <c r="AF208" s="19"/>
      <c r="AG208" s="30"/>
    </row>
    <row r="209" spans="1:33">
      <c r="A209" s="28"/>
      <c r="B209" s="17"/>
      <c r="C209" s="6"/>
      <c r="D209" s="35" t="s">
        <v>45</v>
      </c>
      <c r="E209" s="94"/>
      <c r="F209" s="3">
        <v>10</v>
      </c>
      <c r="G209" s="3" t="s">
        <v>35</v>
      </c>
      <c r="H209" s="3">
        <v>9.8000000000000007</v>
      </c>
      <c r="I209" s="3" t="s">
        <v>35</v>
      </c>
      <c r="J209" s="44">
        <v>29.1</v>
      </c>
      <c r="K209" s="44" t="s">
        <v>35</v>
      </c>
      <c r="L209" s="44">
        <v>48.9</v>
      </c>
      <c r="M209" s="44" t="s">
        <v>35</v>
      </c>
      <c r="N209" s="98"/>
      <c r="O209" s="45">
        <v>9.6999999999999993</v>
      </c>
      <c r="P209" s="45" t="s">
        <v>35</v>
      </c>
      <c r="Q209" s="51">
        <v>9.8000000000000007</v>
      </c>
      <c r="R209" s="51" t="s">
        <v>35</v>
      </c>
      <c r="S209" s="1"/>
      <c r="T209" s="1"/>
      <c r="U209" s="1"/>
      <c r="V209" s="1"/>
      <c r="W209" s="98"/>
      <c r="X209" s="1"/>
      <c r="Y209" s="1"/>
      <c r="Z209" s="1"/>
      <c r="AA209" s="1"/>
      <c r="AB209" s="1"/>
      <c r="AC209" s="1"/>
      <c r="AD209" s="4"/>
      <c r="AE209" s="5"/>
      <c r="AF209" s="19"/>
      <c r="AG209" s="30"/>
    </row>
    <row r="210" spans="1:33">
      <c r="A210" s="28"/>
      <c r="B210" s="17"/>
      <c r="C210" s="6"/>
      <c r="D210" s="35" t="s">
        <v>33</v>
      </c>
      <c r="E210" s="94"/>
      <c r="F210" s="3">
        <v>9.5</v>
      </c>
      <c r="G210" s="3" t="s">
        <v>35</v>
      </c>
      <c r="H210" s="3">
        <v>9</v>
      </c>
      <c r="I210" s="45" t="s">
        <v>36</v>
      </c>
      <c r="J210" s="44">
        <v>28.8</v>
      </c>
      <c r="K210" s="44" t="s">
        <v>35</v>
      </c>
      <c r="L210" s="44">
        <v>47.5</v>
      </c>
      <c r="M210" s="44" t="s">
        <v>35</v>
      </c>
      <c r="N210" s="98"/>
      <c r="O210" s="45">
        <v>9.6</v>
      </c>
      <c r="P210" s="45" t="s">
        <v>35</v>
      </c>
      <c r="Q210" s="51">
        <v>9.8000000000000007</v>
      </c>
      <c r="R210" s="51" t="s">
        <v>35</v>
      </c>
      <c r="S210" s="1"/>
      <c r="T210" s="1"/>
      <c r="U210" s="1"/>
      <c r="V210" s="1"/>
      <c r="W210" s="98"/>
      <c r="X210" s="1"/>
      <c r="Y210" s="1"/>
      <c r="Z210" s="1"/>
      <c r="AA210" s="1"/>
      <c r="AB210" s="1"/>
      <c r="AC210" s="1"/>
      <c r="AD210" s="4"/>
      <c r="AE210" s="5"/>
      <c r="AF210" s="19"/>
      <c r="AG210" s="30"/>
    </row>
    <row r="211" spans="1:33">
      <c r="A211" s="28"/>
      <c r="B211" s="17"/>
      <c r="C211" s="6"/>
      <c r="D211" s="35" t="s">
        <v>18</v>
      </c>
      <c r="E211" s="94"/>
      <c r="F211" s="3"/>
      <c r="G211" s="3"/>
      <c r="H211" s="3"/>
      <c r="I211" s="3"/>
      <c r="J211" s="1"/>
      <c r="K211" s="1"/>
      <c r="L211" s="1"/>
      <c r="M211" s="1"/>
      <c r="N211" s="98"/>
      <c r="O211" s="1"/>
      <c r="P211" s="1"/>
      <c r="Q211" s="1"/>
      <c r="R211" s="1"/>
      <c r="S211" s="1"/>
      <c r="T211" s="1"/>
      <c r="U211" s="1"/>
      <c r="V211" s="1"/>
      <c r="W211" s="98"/>
      <c r="X211" s="1"/>
      <c r="Y211" s="1"/>
      <c r="Z211" s="1"/>
      <c r="AA211" s="1"/>
      <c r="AB211" s="1"/>
      <c r="AC211" s="1"/>
      <c r="AD211" s="4"/>
      <c r="AE211" s="5"/>
      <c r="AF211" s="19"/>
      <c r="AG211" s="30"/>
    </row>
    <row r="212" spans="1:33">
      <c r="A212" s="28"/>
      <c r="B212" s="17"/>
      <c r="C212" s="6"/>
      <c r="D212" s="35" t="s">
        <v>19</v>
      </c>
      <c r="E212" s="94"/>
      <c r="F212" s="1"/>
      <c r="G212" s="1"/>
      <c r="H212" s="1"/>
      <c r="I212" s="1"/>
      <c r="J212" s="1"/>
      <c r="K212" s="1"/>
      <c r="L212" s="1"/>
      <c r="M212" s="1"/>
      <c r="N212" s="98"/>
      <c r="O212" s="1"/>
      <c r="P212" s="1"/>
      <c r="Q212" s="1"/>
      <c r="R212" s="1"/>
      <c r="S212" s="1"/>
      <c r="T212" s="1"/>
      <c r="U212" s="1"/>
      <c r="V212" s="1"/>
      <c r="W212" s="98"/>
      <c r="X212" s="1"/>
      <c r="Y212" s="1"/>
      <c r="Z212" s="1"/>
      <c r="AA212" s="1"/>
      <c r="AB212" s="1"/>
      <c r="AC212" s="1"/>
      <c r="AD212" s="4"/>
      <c r="AE212" s="5"/>
      <c r="AF212" s="19"/>
      <c r="AG212" s="30"/>
    </row>
    <row r="213" spans="1:33">
      <c r="A213" s="28"/>
      <c r="B213" s="17"/>
      <c r="C213" s="6"/>
      <c r="D213" s="35" t="s">
        <v>34</v>
      </c>
      <c r="E213" s="94"/>
      <c r="F213" s="1"/>
      <c r="G213" s="1"/>
      <c r="H213" s="1"/>
      <c r="I213" s="1"/>
      <c r="J213" s="1"/>
      <c r="K213" s="1"/>
      <c r="L213" s="1"/>
      <c r="M213" s="1"/>
      <c r="N213" s="98"/>
      <c r="O213" s="1"/>
      <c r="P213" s="1"/>
      <c r="Q213" s="1"/>
      <c r="R213" s="1"/>
      <c r="S213" s="1"/>
      <c r="T213" s="1"/>
      <c r="U213" s="1"/>
      <c r="V213" s="1"/>
      <c r="W213" s="98"/>
      <c r="X213" s="1"/>
      <c r="Y213" s="1"/>
      <c r="Z213" s="1"/>
      <c r="AA213" s="1"/>
      <c r="AB213" s="1"/>
      <c r="AC213" s="1"/>
      <c r="AD213" s="4"/>
      <c r="AE213" s="5"/>
      <c r="AF213" s="19"/>
      <c r="AG213" s="30"/>
    </row>
    <row r="214" spans="1:33">
      <c r="A214" s="28"/>
      <c r="B214" s="17"/>
      <c r="C214" s="6"/>
      <c r="D214" s="33"/>
      <c r="E214" s="94"/>
      <c r="F214" s="1"/>
      <c r="G214" s="1"/>
      <c r="H214" s="1"/>
      <c r="I214" s="1"/>
      <c r="J214" s="1"/>
      <c r="K214" s="1"/>
      <c r="L214" s="1"/>
      <c r="M214" s="1"/>
      <c r="N214" s="98"/>
      <c r="O214" s="1"/>
      <c r="P214" s="1"/>
      <c r="Q214" s="1"/>
      <c r="R214" s="1"/>
      <c r="S214" s="1"/>
      <c r="T214" s="1"/>
      <c r="U214" s="1"/>
      <c r="V214" s="1"/>
      <c r="W214" s="98"/>
      <c r="X214" s="1"/>
      <c r="Y214" s="1"/>
      <c r="Z214" s="1"/>
      <c r="AA214" s="1"/>
      <c r="AB214" s="1"/>
      <c r="AC214" s="1"/>
      <c r="AD214" s="4"/>
      <c r="AE214" s="5"/>
      <c r="AF214" s="19"/>
      <c r="AG214" s="30"/>
    </row>
    <row r="215" spans="1:33">
      <c r="A215" s="28"/>
      <c r="B215" s="17"/>
      <c r="C215" s="6"/>
      <c r="D215" s="104" t="s">
        <v>20</v>
      </c>
      <c r="E215" s="94"/>
      <c r="F215" s="110"/>
      <c r="G215" s="110"/>
      <c r="H215" s="110"/>
      <c r="I215" s="110"/>
      <c r="J215" s="110"/>
      <c r="K215" s="110"/>
      <c r="L215" s="110"/>
      <c r="M215" s="110"/>
      <c r="N215" s="98"/>
      <c r="O215" s="110"/>
      <c r="P215" s="110"/>
      <c r="Q215" s="110"/>
      <c r="R215" s="110"/>
      <c r="S215" s="110"/>
      <c r="T215" s="110"/>
      <c r="U215" s="110"/>
      <c r="V215" s="110"/>
      <c r="W215" s="98"/>
      <c r="X215" s="110"/>
      <c r="Y215" s="110"/>
      <c r="Z215" s="110"/>
      <c r="AA215" s="110"/>
      <c r="AB215" s="110"/>
      <c r="AC215" s="110"/>
      <c r="AD215" s="116"/>
      <c r="AE215" s="5"/>
      <c r="AF215" s="19"/>
      <c r="AG215" s="30"/>
    </row>
    <row r="216" spans="1:33" ht="15.75" thickBot="1">
      <c r="A216" s="28"/>
      <c r="B216" s="17"/>
      <c r="C216" s="6"/>
      <c r="D216" s="105"/>
      <c r="E216" s="95"/>
      <c r="F216" s="111"/>
      <c r="G216" s="111"/>
      <c r="H216" s="111"/>
      <c r="I216" s="111"/>
      <c r="J216" s="111"/>
      <c r="K216" s="111"/>
      <c r="L216" s="111"/>
      <c r="M216" s="111"/>
      <c r="N216" s="99"/>
      <c r="O216" s="111"/>
      <c r="P216" s="111"/>
      <c r="Q216" s="111"/>
      <c r="R216" s="111"/>
      <c r="S216" s="111"/>
      <c r="T216" s="111"/>
      <c r="U216" s="111"/>
      <c r="V216" s="111"/>
      <c r="W216" s="99"/>
      <c r="X216" s="111"/>
      <c r="Y216" s="111"/>
      <c r="Z216" s="111"/>
      <c r="AA216" s="111"/>
      <c r="AB216" s="111"/>
      <c r="AC216" s="111"/>
      <c r="AD216" s="117"/>
      <c r="AE216" s="5"/>
      <c r="AF216" s="19"/>
      <c r="AG216" s="30"/>
    </row>
    <row r="217" spans="1:33" ht="15.75" thickBot="1">
      <c r="A217" s="28"/>
      <c r="B217" s="17"/>
      <c r="C217" s="7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12"/>
      <c r="AF217" s="19"/>
      <c r="AG217" s="30"/>
    </row>
    <row r="218" spans="1:33">
      <c r="A218" s="28"/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9"/>
      <c r="AG218" s="30"/>
    </row>
    <row r="219" spans="1:33">
      <c r="A219" s="28"/>
      <c r="B219" s="17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9"/>
      <c r="AG219" s="30"/>
    </row>
    <row r="220" spans="1:33">
      <c r="A220" s="28"/>
      <c r="B220" s="17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79" t="s">
        <v>30</v>
      </c>
      <c r="S220" s="79"/>
      <c r="T220" s="79"/>
      <c r="U220" s="79"/>
      <c r="V220" s="79"/>
      <c r="W220" s="18"/>
      <c r="X220" s="18"/>
      <c r="Y220" s="18"/>
      <c r="Z220" s="18"/>
      <c r="AA220" s="79" t="s">
        <v>31</v>
      </c>
      <c r="AB220" s="79"/>
      <c r="AC220" s="79"/>
      <c r="AD220" s="79"/>
      <c r="AE220" s="18"/>
      <c r="AF220" s="19"/>
      <c r="AG220" s="30"/>
    </row>
    <row r="221" spans="1:33">
      <c r="A221" s="28"/>
      <c r="B221" s="17"/>
      <c r="C221" s="18"/>
      <c r="D221" s="82" t="s">
        <v>26</v>
      </c>
      <c r="E221" s="82"/>
      <c r="F221" s="82"/>
      <c r="G221" s="82"/>
      <c r="H221" s="18"/>
      <c r="I221" s="82" t="s">
        <v>26</v>
      </c>
      <c r="J221" s="82"/>
      <c r="K221" s="82"/>
      <c r="L221" s="82"/>
      <c r="M221" s="82"/>
      <c r="N221" s="18"/>
      <c r="O221" s="18"/>
      <c r="P221" s="18"/>
      <c r="Q221" s="18"/>
      <c r="R221" s="82" t="s">
        <v>27</v>
      </c>
      <c r="S221" s="82"/>
      <c r="T221" s="82"/>
      <c r="U221" s="82"/>
      <c r="V221" s="82"/>
      <c r="W221" s="18"/>
      <c r="X221" s="18"/>
      <c r="Y221" s="18"/>
      <c r="Z221" s="83" t="s">
        <v>27</v>
      </c>
      <c r="AA221" s="83"/>
      <c r="AB221" s="83"/>
      <c r="AC221" s="83"/>
      <c r="AD221" s="18"/>
      <c r="AE221" s="18"/>
      <c r="AF221" s="19"/>
      <c r="AG221" s="30"/>
    </row>
    <row r="222" spans="1:33">
      <c r="A222" s="28"/>
      <c r="B222" s="17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9"/>
      <c r="AG222" s="30"/>
    </row>
    <row r="223" spans="1:33">
      <c r="A223" s="28"/>
      <c r="B223" s="17"/>
      <c r="C223" s="18"/>
      <c r="D223" s="22" t="s">
        <v>29</v>
      </c>
      <c r="E223" s="22"/>
      <c r="F223" s="22"/>
      <c r="G223" s="22"/>
      <c r="H223" s="22"/>
      <c r="I223" s="80" t="s">
        <v>24</v>
      </c>
      <c r="J223" s="80"/>
      <c r="K223" s="80"/>
      <c r="L223" s="80"/>
      <c r="M223" s="80"/>
      <c r="N223" s="80"/>
      <c r="O223" s="80"/>
      <c r="P223" s="22"/>
      <c r="Q223" s="22"/>
      <c r="R223" s="79" t="s">
        <v>23</v>
      </c>
      <c r="S223" s="79"/>
      <c r="T223" s="79"/>
      <c r="U223" s="79"/>
      <c r="V223" s="79"/>
      <c r="W223" s="79"/>
      <c r="X223" s="22"/>
      <c r="Y223" s="79" t="s">
        <v>25</v>
      </c>
      <c r="Z223" s="79"/>
      <c r="AA223" s="79"/>
      <c r="AB223" s="79"/>
      <c r="AC223" s="79"/>
      <c r="AD223" s="79"/>
      <c r="AE223" s="18"/>
      <c r="AF223" s="19"/>
      <c r="AG223" s="30"/>
    </row>
    <row r="224" spans="1:33" ht="15.75" thickBot="1">
      <c r="A224" s="28"/>
      <c r="B224" s="23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5"/>
      <c r="AG224" s="30"/>
    </row>
    <row r="225" spans="1:33" ht="15.75" thickBot="1">
      <c r="A225" s="84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  <c r="AA225" s="85"/>
      <c r="AB225" s="85"/>
      <c r="AC225" s="85"/>
      <c r="AD225" s="85"/>
      <c r="AE225" s="85"/>
      <c r="AF225" s="85"/>
      <c r="AG225" s="86"/>
    </row>
    <row r="231" spans="1:33" ht="15.75" thickBot="1"/>
    <row r="232" spans="1:33" ht="15.75" thickBot="1">
      <c r="A232" s="27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9"/>
    </row>
    <row r="233" spans="1:33" ht="24">
      <c r="A233" s="28"/>
      <c r="B233" s="14"/>
      <c r="C233" s="15"/>
      <c r="D233" s="87" t="s">
        <v>0</v>
      </c>
      <c r="E233" s="87"/>
      <c r="F233" s="87"/>
      <c r="G233" s="87"/>
      <c r="H233" s="87"/>
      <c r="I233" s="87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87"/>
      <c r="AC233" s="87"/>
      <c r="AD233" s="87"/>
      <c r="AE233" s="15"/>
      <c r="AF233" s="16"/>
      <c r="AG233" s="30"/>
    </row>
    <row r="234" spans="1:33" ht="22.5">
      <c r="A234" s="28"/>
      <c r="B234" s="17"/>
      <c r="C234" s="18"/>
      <c r="D234" s="88" t="s">
        <v>28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18"/>
      <c r="AF234" s="19"/>
      <c r="AG234" s="30"/>
    </row>
    <row r="235" spans="1:33" ht="15.75">
      <c r="A235" s="28"/>
      <c r="B235" s="17"/>
      <c r="C235" s="18"/>
      <c r="D235" s="89" t="s">
        <v>42</v>
      </c>
      <c r="E235" s="89"/>
      <c r="F235" s="89"/>
      <c r="G235" s="89"/>
      <c r="H235" s="89"/>
      <c r="I235" s="89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  <c r="AA235" s="89"/>
      <c r="AB235" s="89"/>
      <c r="AC235" s="89"/>
      <c r="AD235" s="89"/>
      <c r="AE235" s="18"/>
      <c r="AF235" s="19"/>
      <c r="AG235" s="30"/>
    </row>
    <row r="236" spans="1:33">
      <c r="A236" s="28"/>
      <c r="B236" s="17"/>
      <c r="C236" s="18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  <c r="AC236" s="41"/>
      <c r="AD236" s="41"/>
      <c r="AE236" s="18"/>
      <c r="AF236" s="19"/>
      <c r="AG236" s="30"/>
    </row>
    <row r="237" spans="1:33" ht="15.75">
      <c r="A237" s="28"/>
      <c r="B237" s="17"/>
      <c r="C237" s="18"/>
      <c r="D237" s="89" t="s">
        <v>95</v>
      </c>
      <c r="E237" s="89"/>
      <c r="F237" s="89"/>
      <c r="G237" s="89"/>
      <c r="H237" s="8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  <c r="AA237" s="89"/>
      <c r="AB237" s="89"/>
      <c r="AC237" s="89"/>
      <c r="AD237" s="89"/>
      <c r="AE237" s="18"/>
      <c r="AF237" s="19"/>
      <c r="AG237" s="30"/>
    </row>
    <row r="238" spans="1:33">
      <c r="A238" s="28"/>
      <c r="B238" s="17"/>
      <c r="C238" s="18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  <c r="AC238" s="41"/>
      <c r="AD238" s="41"/>
      <c r="AE238" s="18"/>
      <c r="AF238" s="19"/>
      <c r="AG238" s="30"/>
    </row>
    <row r="239" spans="1:33" ht="15.75">
      <c r="A239" s="28"/>
      <c r="B239" s="17"/>
      <c r="C239" s="18"/>
      <c r="D239" s="89" t="s">
        <v>53</v>
      </c>
      <c r="E239" s="89"/>
      <c r="F239" s="89"/>
      <c r="G239" s="89"/>
      <c r="H239" s="8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  <c r="AA239" s="89"/>
      <c r="AB239" s="89"/>
      <c r="AC239" s="89"/>
      <c r="AD239" s="89"/>
      <c r="AE239" s="18"/>
      <c r="AF239" s="19"/>
      <c r="AG239" s="30"/>
    </row>
    <row r="240" spans="1:33" ht="16.5" thickBot="1">
      <c r="A240" s="28"/>
      <c r="B240" s="17"/>
      <c r="C240" s="18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  <c r="AB240" s="32"/>
      <c r="AC240" s="32"/>
      <c r="AD240" s="32"/>
      <c r="AE240" s="18"/>
      <c r="AF240" s="19"/>
      <c r="AG240" s="30"/>
    </row>
    <row r="241" spans="1:33" ht="15.75" thickBot="1">
      <c r="A241" s="28"/>
      <c r="B241" s="17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1"/>
      <c r="AF241" s="19"/>
      <c r="AG241" s="30"/>
    </row>
    <row r="242" spans="1:33">
      <c r="A242" s="28"/>
      <c r="B242" s="17"/>
      <c r="C242" s="6"/>
      <c r="D242" s="90" t="s">
        <v>1</v>
      </c>
      <c r="E242" s="93"/>
      <c r="F242" s="96" t="s">
        <v>22</v>
      </c>
      <c r="G242" s="96"/>
      <c r="H242" s="96"/>
      <c r="I242" s="96"/>
      <c r="J242" s="96"/>
      <c r="K242" s="96"/>
      <c r="L242" s="96"/>
      <c r="M242" s="96"/>
      <c r="N242" s="97"/>
      <c r="O242" s="96" t="s">
        <v>2</v>
      </c>
      <c r="P242" s="96"/>
      <c r="Q242" s="96"/>
      <c r="R242" s="96"/>
      <c r="S242" s="96"/>
      <c r="T242" s="96"/>
      <c r="U242" s="96"/>
      <c r="V242" s="96"/>
      <c r="W242" s="97"/>
      <c r="X242" s="96" t="s">
        <v>3</v>
      </c>
      <c r="Y242" s="96"/>
      <c r="Z242" s="96"/>
      <c r="AA242" s="96"/>
      <c r="AB242" s="96"/>
      <c r="AC242" s="96"/>
      <c r="AD242" s="100"/>
      <c r="AE242" s="5"/>
      <c r="AF242" s="19"/>
      <c r="AG242" s="30"/>
    </row>
    <row r="243" spans="1:33">
      <c r="A243" s="28"/>
      <c r="B243" s="17"/>
      <c r="C243" s="6"/>
      <c r="D243" s="91"/>
      <c r="E243" s="94"/>
      <c r="F243" s="101" t="s">
        <v>4</v>
      </c>
      <c r="G243" s="101"/>
      <c r="H243" s="101" t="s">
        <v>5</v>
      </c>
      <c r="I243" s="101"/>
      <c r="J243" s="101" t="s">
        <v>32</v>
      </c>
      <c r="K243" s="101"/>
      <c r="L243" s="101" t="s">
        <v>7</v>
      </c>
      <c r="M243" s="101"/>
      <c r="N243" s="98"/>
      <c r="O243" s="101" t="s">
        <v>8</v>
      </c>
      <c r="P243" s="101"/>
      <c r="Q243" s="101" t="s">
        <v>9</v>
      </c>
      <c r="R243" s="101"/>
      <c r="S243" s="101" t="s">
        <v>10</v>
      </c>
      <c r="T243" s="101"/>
      <c r="U243" s="101" t="s">
        <v>7</v>
      </c>
      <c r="V243" s="101"/>
      <c r="W243" s="98"/>
      <c r="X243" s="101" t="s">
        <v>11</v>
      </c>
      <c r="Y243" s="101"/>
      <c r="Z243" s="101" t="s">
        <v>6</v>
      </c>
      <c r="AA243" s="101"/>
      <c r="AB243" s="101" t="s">
        <v>12</v>
      </c>
      <c r="AC243" s="101"/>
      <c r="AD243" s="102" t="s">
        <v>21</v>
      </c>
      <c r="AE243" s="5"/>
      <c r="AF243" s="19"/>
      <c r="AG243" s="30"/>
    </row>
    <row r="244" spans="1:33">
      <c r="A244" s="28"/>
      <c r="B244" s="17"/>
      <c r="C244" s="6"/>
      <c r="D244" s="92"/>
      <c r="E244" s="94"/>
      <c r="F244" s="2">
        <v>0.1</v>
      </c>
      <c r="G244" s="3" t="s">
        <v>13</v>
      </c>
      <c r="H244" s="2">
        <v>0.1</v>
      </c>
      <c r="I244" s="3" t="s">
        <v>13</v>
      </c>
      <c r="J244" s="2">
        <v>0.3</v>
      </c>
      <c r="K244" s="3" t="s">
        <v>13</v>
      </c>
      <c r="L244" s="2">
        <v>0.5</v>
      </c>
      <c r="M244" s="3" t="s">
        <v>13</v>
      </c>
      <c r="N244" s="98"/>
      <c r="O244" s="2">
        <v>0.1</v>
      </c>
      <c r="P244" s="3" t="s">
        <v>13</v>
      </c>
      <c r="Q244" s="2">
        <v>0.1</v>
      </c>
      <c r="R244" s="3" t="s">
        <v>13</v>
      </c>
      <c r="S244" s="2">
        <v>0.3</v>
      </c>
      <c r="T244" s="3" t="s">
        <v>13</v>
      </c>
      <c r="U244" s="2">
        <v>0.5</v>
      </c>
      <c r="V244" s="3" t="s">
        <v>13</v>
      </c>
      <c r="W244" s="98"/>
      <c r="X244" s="2">
        <v>0.4</v>
      </c>
      <c r="Y244" s="3" t="s">
        <v>13</v>
      </c>
      <c r="Z244" s="2">
        <v>0.6</v>
      </c>
      <c r="AA244" s="3" t="s">
        <v>13</v>
      </c>
      <c r="AB244" s="2">
        <v>1</v>
      </c>
      <c r="AC244" s="3" t="s">
        <v>13</v>
      </c>
      <c r="AD244" s="103"/>
      <c r="AE244" s="5"/>
      <c r="AF244" s="19"/>
      <c r="AG244" s="30"/>
    </row>
    <row r="245" spans="1:33">
      <c r="A245" s="28"/>
      <c r="B245" s="17"/>
      <c r="C245" s="6"/>
      <c r="D245" s="35" t="s">
        <v>14</v>
      </c>
      <c r="E245" s="94"/>
      <c r="F245" s="3">
        <v>9.1999999999999993</v>
      </c>
      <c r="G245" s="44" t="s">
        <v>35</v>
      </c>
      <c r="H245" s="3">
        <v>9</v>
      </c>
      <c r="I245" s="3" t="s">
        <v>36</v>
      </c>
      <c r="J245" s="44">
        <v>28.5</v>
      </c>
      <c r="K245" s="44" t="s">
        <v>35</v>
      </c>
      <c r="L245" s="44">
        <v>46.7</v>
      </c>
      <c r="M245" s="44" t="s">
        <v>35</v>
      </c>
      <c r="N245" s="98"/>
      <c r="O245" s="45">
        <v>9.8000000000000007</v>
      </c>
      <c r="P245" s="45" t="s">
        <v>35</v>
      </c>
      <c r="Q245" s="51">
        <v>9.9</v>
      </c>
      <c r="R245" s="51" t="s">
        <v>35</v>
      </c>
      <c r="S245" s="1"/>
      <c r="T245" s="1"/>
      <c r="U245" s="1"/>
      <c r="V245" s="1"/>
      <c r="W245" s="98"/>
      <c r="X245" s="1"/>
      <c r="Y245" s="1"/>
      <c r="Z245" s="1"/>
      <c r="AA245" s="1"/>
      <c r="AB245" s="1"/>
      <c r="AC245" s="1"/>
      <c r="AD245" s="4"/>
      <c r="AE245" s="5"/>
      <c r="AF245" s="19"/>
      <c r="AG245" s="30"/>
    </row>
    <row r="246" spans="1:33">
      <c r="A246" s="28"/>
      <c r="B246" s="17"/>
      <c r="C246" s="6"/>
      <c r="D246" s="35" t="s">
        <v>15</v>
      </c>
      <c r="E246" s="94"/>
      <c r="F246" s="3">
        <v>9.1</v>
      </c>
      <c r="G246" s="44" t="s">
        <v>35</v>
      </c>
      <c r="H246" s="3">
        <v>6.6</v>
      </c>
      <c r="I246" s="3" t="s">
        <v>38</v>
      </c>
      <c r="J246" s="44">
        <v>28.2</v>
      </c>
      <c r="K246" s="44" t="s">
        <v>35</v>
      </c>
      <c r="L246" s="44">
        <v>43.9</v>
      </c>
      <c r="M246" s="44" t="s">
        <v>36</v>
      </c>
      <c r="N246" s="98"/>
      <c r="O246" s="45">
        <v>9.8000000000000007</v>
      </c>
      <c r="P246" s="45" t="s">
        <v>35</v>
      </c>
      <c r="Q246" s="51">
        <v>9.6999999999999993</v>
      </c>
      <c r="R246" s="51" t="s">
        <v>35</v>
      </c>
      <c r="S246" s="1"/>
      <c r="T246" s="1"/>
      <c r="U246" s="1"/>
      <c r="V246" s="1"/>
      <c r="W246" s="98"/>
      <c r="X246" s="1"/>
      <c r="Y246" s="1"/>
      <c r="Z246" s="1"/>
      <c r="AA246" s="1"/>
      <c r="AB246" s="1"/>
      <c r="AC246" s="1"/>
      <c r="AD246" s="4"/>
      <c r="AE246" s="5"/>
      <c r="AF246" s="19"/>
      <c r="AG246" s="30"/>
    </row>
    <row r="247" spans="1:33">
      <c r="A247" s="28"/>
      <c r="B247" s="17"/>
      <c r="C247" s="6"/>
      <c r="D247" s="35" t="s">
        <v>16</v>
      </c>
      <c r="E247" s="94"/>
      <c r="F247" s="3">
        <v>9.3000000000000007</v>
      </c>
      <c r="G247" s="44" t="s">
        <v>35</v>
      </c>
      <c r="H247" s="3">
        <v>9.4</v>
      </c>
      <c r="I247" s="45" t="s">
        <v>35</v>
      </c>
      <c r="J247" s="44">
        <v>28.8</v>
      </c>
      <c r="K247" s="44" t="s">
        <v>35</v>
      </c>
      <c r="L247" s="44">
        <v>47.5</v>
      </c>
      <c r="M247" s="44" t="s">
        <v>35</v>
      </c>
      <c r="N247" s="98"/>
      <c r="O247" s="45">
        <v>9.8000000000000007</v>
      </c>
      <c r="P247" s="45" t="s">
        <v>35</v>
      </c>
      <c r="Q247" s="51">
        <v>9.9</v>
      </c>
      <c r="R247" s="51" t="s">
        <v>35</v>
      </c>
      <c r="S247" s="1"/>
      <c r="T247" s="1"/>
      <c r="U247" s="1"/>
      <c r="V247" s="1"/>
      <c r="W247" s="98"/>
      <c r="X247" s="1"/>
      <c r="Y247" s="1"/>
      <c r="Z247" s="1"/>
      <c r="AA247" s="1"/>
      <c r="AB247" s="1"/>
      <c r="AC247" s="1"/>
      <c r="AD247" s="4"/>
      <c r="AE247" s="5"/>
      <c r="AF247" s="19"/>
      <c r="AG247" s="30"/>
    </row>
    <row r="248" spans="1:33">
      <c r="A248" s="28"/>
      <c r="B248" s="17"/>
      <c r="C248" s="6"/>
      <c r="D248" s="35" t="s">
        <v>45</v>
      </c>
      <c r="E248" s="94"/>
      <c r="F248" s="3">
        <v>9.4</v>
      </c>
      <c r="G248" s="44" t="s">
        <v>35</v>
      </c>
      <c r="H248" s="3">
        <v>9.6</v>
      </c>
      <c r="I248" s="3" t="s">
        <v>35</v>
      </c>
      <c r="J248" s="44">
        <v>28.8</v>
      </c>
      <c r="K248" s="44" t="s">
        <v>35</v>
      </c>
      <c r="L248" s="44">
        <v>47.8</v>
      </c>
      <c r="M248" s="44" t="s">
        <v>35</v>
      </c>
      <c r="N248" s="98"/>
      <c r="O248" s="45">
        <v>9.6999999999999993</v>
      </c>
      <c r="P248" s="45" t="s">
        <v>35</v>
      </c>
      <c r="Q248" s="51">
        <v>9.6999999999999993</v>
      </c>
      <c r="R248" s="51" t="s">
        <v>35</v>
      </c>
      <c r="S248" s="1"/>
      <c r="T248" s="1"/>
      <c r="U248" s="1"/>
      <c r="V248" s="1"/>
      <c r="W248" s="98"/>
      <c r="X248" s="1"/>
      <c r="Y248" s="1"/>
      <c r="Z248" s="1"/>
      <c r="AA248" s="1"/>
      <c r="AB248" s="1"/>
      <c r="AC248" s="1"/>
      <c r="AD248" s="4"/>
      <c r="AE248" s="5"/>
      <c r="AF248" s="19"/>
      <c r="AG248" s="30"/>
    </row>
    <row r="249" spans="1:33">
      <c r="A249" s="28"/>
      <c r="B249" s="17"/>
      <c r="C249" s="6"/>
      <c r="D249" s="35" t="s">
        <v>33</v>
      </c>
      <c r="E249" s="94"/>
      <c r="F249" s="3">
        <v>9.3000000000000007</v>
      </c>
      <c r="G249" s="44" t="s">
        <v>35</v>
      </c>
      <c r="H249" s="3">
        <v>5.6</v>
      </c>
      <c r="I249" s="3" t="s">
        <v>39</v>
      </c>
      <c r="J249" s="44">
        <v>29.4</v>
      </c>
      <c r="K249" s="44" t="s">
        <v>35</v>
      </c>
      <c r="L249" s="44">
        <v>44.3</v>
      </c>
      <c r="M249" s="44" t="s">
        <v>36</v>
      </c>
      <c r="N249" s="98"/>
      <c r="O249" s="45">
        <v>9.8000000000000007</v>
      </c>
      <c r="P249" s="45" t="s">
        <v>35</v>
      </c>
      <c r="Q249" s="51">
        <v>9.9</v>
      </c>
      <c r="R249" s="51" t="s">
        <v>35</v>
      </c>
      <c r="S249" s="1"/>
      <c r="T249" s="1"/>
      <c r="U249" s="1"/>
      <c r="V249" s="1"/>
      <c r="W249" s="98"/>
      <c r="X249" s="1"/>
      <c r="Y249" s="1"/>
      <c r="Z249" s="1"/>
      <c r="AA249" s="1"/>
      <c r="AB249" s="1"/>
      <c r="AC249" s="1"/>
      <c r="AD249" s="4"/>
      <c r="AE249" s="5"/>
      <c r="AF249" s="19"/>
      <c r="AG249" s="30"/>
    </row>
    <row r="250" spans="1:33">
      <c r="A250" s="28"/>
      <c r="B250" s="17"/>
      <c r="C250" s="6"/>
      <c r="D250" s="35" t="s">
        <v>18</v>
      </c>
      <c r="E250" s="94"/>
      <c r="F250" s="1"/>
      <c r="G250" s="1"/>
      <c r="H250" s="1"/>
      <c r="I250" s="1"/>
      <c r="J250" s="1"/>
      <c r="K250" s="1"/>
      <c r="L250" s="1"/>
      <c r="M250" s="1"/>
      <c r="N250" s="98"/>
      <c r="O250" s="1"/>
      <c r="P250" s="1"/>
      <c r="Q250" s="1"/>
      <c r="R250" s="1"/>
      <c r="S250" s="1"/>
      <c r="T250" s="1"/>
      <c r="U250" s="1"/>
      <c r="V250" s="1"/>
      <c r="W250" s="98"/>
      <c r="X250" s="1"/>
      <c r="Y250" s="1"/>
      <c r="Z250" s="1"/>
      <c r="AA250" s="1"/>
      <c r="AB250" s="1"/>
      <c r="AC250" s="1"/>
      <c r="AD250" s="4"/>
      <c r="AE250" s="5"/>
      <c r="AF250" s="19"/>
      <c r="AG250" s="30"/>
    </row>
    <row r="251" spans="1:33">
      <c r="A251" s="28"/>
      <c r="B251" s="17"/>
      <c r="C251" s="6"/>
      <c r="D251" s="35" t="s">
        <v>19</v>
      </c>
      <c r="E251" s="94"/>
      <c r="F251" s="1"/>
      <c r="G251" s="1"/>
      <c r="H251" s="1"/>
      <c r="I251" s="1"/>
      <c r="J251" s="1"/>
      <c r="K251" s="1"/>
      <c r="L251" s="1"/>
      <c r="M251" s="1"/>
      <c r="N251" s="98"/>
      <c r="O251" s="1"/>
      <c r="P251" s="1"/>
      <c r="Q251" s="1"/>
      <c r="R251" s="1"/>
      <c r="S251" s="1"/>
      <c r="T251" s="1"/>
      <c r="U251" s="1"/>
      <c r="V251" s="1"/>
      <c r="W251" s="98"/>
      <c r="X251" s="1"/>
      <c r="Y251" s="1"/>
      <c r="Z251" s="1"/>
      <c r="AA251" s="1"/>
      <c r="AB251" s="1"/>
      <c r="AC251" s="1"/>
      <c r="AD251" s="4"/>
      <c r="AE251" s="5"/>
      <c r="AF251" s="19"/>
      <c r="AG251" s="30"/>
    </row>
    <row r="252" spans="1:33">
      <c r="A252" s="28"/>
      <c r="B252" s="17"/>
      <c r="C252" s="6"/>
      <c r="D252" s="35" t="s">
        <v>34</v>
      </c>
      <c r="E252" s="94"/>
      <c r="F252" s="1"/>
      <c r="G252" s="1"/>
      <c r="H252" s="1"/>
      <c r="I252" s="1"/>
      <c r="J252" s="1"/>
      <c r="K252" s="1"/>
      <c r="L252" s="1"/>
      <c r="M252" s="1"/>
      <c r="N252" s="98"/>
      <c r="O252" s="1"/>
      <c r="P252" s="1"/>
      <c r="Q252" s="1"/>
      <c r="R252" s="1"/>
      <c r="S252" s="1"/>
      <c r="T252" s="1"/>
      <c r="U252" s="1"/>
      <c r="V252" s="1"/>
      <c r="W252" s="98"/>
      <c r="X252" s="1"/>
      <c r="Y252" s="1"/>
      <c r="Z252" s="1"/>
      <c r="AA252" s="1"/>
      <c r="AB252" s="1"/>
      <c r="AC252" s="1"/>
      <c r="AD252" s="4"/>
      <c r="AE252" s="5"/>
      <c r="AF252" s="19"/>
      <c r="AG252" s="30"/>
    </row>
    <row r="253" spans="1:33">
      <c r="A253" s="28"/>
      <c r="B253" s="17"/>
      <c r="C253" s="6"/>
      <c r="D253" s="33"/>
      <c r="E253" s="94"/>
      <c r="F253" s="1"/>
      <c r="G253" s="1"/>
      <c r="H253" s="1"/>
      <c r="I253" s="1"/>
      <c r="J253" s="1"/>
      <c r="K253" s="1"/>
      <c r="L253" s="1"/>
      <c r="M253" s="1"/>
      <c r="N253" s="98"/>
      <c r="O253" s="1"/>
      <c r="P253" s="1"/>
      <c r="Q253" s="1"/>
      <c r="R253" s="1"/>
      <c r="S253" s="1"/>
      <c r="T253" s="1"/>
      <c r="U253" s="1"/>
      <c r="V253" s="1"/>
      <c r="W253" s="98"/>
      <c r="X253" s="1"/>
      <c r="Y253" s="1"/>
      <c r="Z253" s="1"/>
      <c r="AA253" s="1"/>
      <c r="AB253" s="1"/>
      <c r="AC253" s="1"/>
      <c r="AD253" s="4"/>
      <c r="AE253" s="5"/>
      <c r="AF253" s="19"/>
      <c r="AG253" s="30"/>
    </row>
    <row r="254" spans="1:33">
      <c r="A254" s="28"/>
      <c r="B254" s="17"/>
      <c r="C254" s="6"/>
      <c r="D254" s="104" t="s">
        <v>20</v>
      </c>
      <c r="E254" s="94"/>
      <c r="F254" s="110"/>
      <c r="G254" s="110"/>
      <c r="H254" s="110"/>
      <c r="I254" s="110"/>
      <c r="J254" s="110"/>
      <c r="K254" s="110"/>
      <c r="L254" s="110"/>
      <c r="M254" s="110"/>
      <c r="N254" s="98"/>
      <c r="O254" s="110"/>
      <c r="P254" s="110"/>
      <c r="Q254" s="110"/>
      <c r="R254" s="110"/>
      <c r="S254" s="110"/>
      <c r="T254" s="110"/>
      <c r="U254" s="110"/>
      <c r="V254" s="110"/>
      <c r="W254" s="98"/>
      <c r="X254" s="110"/>
      <c r="Y254" s="110"/>
      <c r="Z254" s="110"/>
      <c r="AA254" s="110"/>
      <c r="AB254" s="110"/>
      <c r="AC254" s="110"/>
      <c r="AD254" s="116"/>
      <c r="AE254" s="5"/>
      <c r="AF254" s="19"/>
      <c r="AG254" s="30"/>
    </row>
    <row r="255" spans="1:33" ht="15.75" thickBot="1">
      <c r="A255" s="28"/>
      <c r="B255" s="17"/>
      <c r="C255" s="6"/>
      <c r="D255" s="105"/>
      <c r="E255" s="95"/>
      <c r="F255" s="111"/>
      <c r="G255" s="111"/>
      <c r="H255" s="111"/>
      <c r="I255" s="111"/>
      <c r="J255" s="111"/>
      <c r="K255" s="111"/>
      <c r="L255" s="111"/>
      <c r="M255" s="111"/>
      <c r="N255" s="99"/>
      <c r="O255" s="111"/>
      <c r="P255" s="111"/>
      <c r="Q255" s="111"/>
      <c r="R255" s="111"/>
      <c r="S255" s="111"/>
      <c r="T255" s="111"/>
      <c r="U255" s="111"/>
      <c r="V255" s="111"/>
      <c r="W255" s="99"/>
      <c r="X255" s="111"/>
      <c r="Y255" s="111"/>
      <c r="Z255" s="111"/>
      <c r="AA255" s="111"/>
      <c r="AB255" s="111"/>
      <c r="AC255" s="111"/>
      <c r="AD255" s="117"/>
      <c r="AE255" s="5"/>
      <c r="AF255" s="19"/>
      <c r="AG255" s="30"/>
    </row>
    <row r="256" spans="1:33" ht="15.75" thickBot="1">
      <c r="A256" s="28"/>
      <c r="B256" s="17"/>
      <c r="C256" s="7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12"/>
      <c r="AF256" s="19"/>
      <c r="AG256" s="30"/>
    </row>
    <row r="257" spans="1:33">
      <c r="A257" s="28"/>
      <c r="B257" s="17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9"/>
      <c r="AG257" s="30"/>
    </row>
    <row r="258" spans="1:33">
      <c r="A258" s="28"/>
      <c r="B258" s="17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9"/>
      <c r="AG258" s="30"/>
    </row>
    <row r="259" spans="1:33">
      <c r="A259" s="28"/>
      <c r="B259" s="17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79" t="s">
        <v>30</v>
      </c>
      <c r="S259" s="79"/>
      <c r="T259" s="79"/>
      <c r="U259" s="79"/>
      <c r="V259" s="79"/>
      <c r="W259" s="18"/>
      <c r="X259" s="18"/>
      <c r="Y259" s="18"/>
      <c r="Z259" s="18"/>
      <c r="AA259" s="79" t="s">
        <v>31</v>
      </c>
      <c r="AB259" s="79"/>
      <c r="AC259" s="79"/>
      <c r="AD259" s="79"/>
      <c r="AE259" s="18"/>
      <c r="AF259" s="19"/>
      <c r="AG259" s="30"/>
    </row>
    <row r="260" spans="1:33">
      <c r="A260" s="28"/>
      <c r="B260" s="17"/>
      <c r="C260" s="18"/>
      <c r="D260" s="82" t="s">
        <v>26</v>
      </c>
      <c r="E260" s="82"/>
      <c r="F260" s="82"/>
      <c r="G260" s="82"/>
      <c r="H260" s="18"/>
      <c r="I260" s="82" t="s">
        <v>26</v>
      </c>
      <c r="J260" s="82"/>
      <c r="K260" s="82"/>
      <c r="L260" s="82"/>
      <c r="M260" s="82"/>
      <c r="N260" s="18"/>
      <c r="O260" s="18"/>
      <c r="P260" s="18"/>
      <c r="Q260" s="18"/>
      <c r="R260" s="82" t="s">
        <v>27</v>
      </c>
      <c r="S260" s="82"/>
      <c r="T260" s="82"/>
      <c r="U260" s="82"/>
      <c r="V260" s="82"/>
      <c r="W260" s="18"/>
      <c r="X260" s="18"/>
      <c r="Y260" s="18"/>
      <c r="Z260" s="83" t="s">
        <v>27</v>
      </c>
      <c r="AA260" s="83"/>
      <c r="AB260" s="83"/>
      <c r="AC260" s="83"/>
      <c r="AD260" s="18"/>
      <c r="AE260" s="18"/>
      <c r="AF260" s="19"/>
      <c r="AG260" s="30"/>
    </row>
    <row r="261" spans="1:33">
      <c r="A261" s="28"/>
      <c r="B261" s="17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9"/>
      <c r="AG261" s="30"/>
    </row>
    <row r="262" spans="1:33">
      <c r="A262" s="28"/>
      <c r="B262" s="17"/>
      <c r="C262" s="18"/>
      <c r="D262" s="22" t="s">
        <v>29</v>
      </c>
      <c r="E262" s="22"/>
      <c r="F262" s="22"/>
      <c r="G262" s="22"/>
      <c r="H262" s="22"/>
      <c r="I262" s="80" t="s">
        <v>24</v>
      </c>
      <c r="J262" s="80"/>
      <c r="K262" s="80"/>
      <c r="L262" s="80"/>
      <c r="M262" s="80"/>
      <c r="N262" s="80"/>
      <c r="O262" s="80"/>
      <c r="P262" s="22"/>
      <c r="Q262" s="22"/>
      <c r="R262" s="79" t="s">
        <v>23</v>
      </c>
      <c r="S262" s="79"/>
      <c r="T262" s="79"/>
      <c r="U262" s="79"/>
      <c r="V262" s="79"/>
      <c r="W262" s="79"/>
      <c r="X262" s="22"/>
      <c r="Y262" s="79" t="s">
        <v>25</v>
      </c>
      <c r="Z262" s="79"/>
      <c r="AA262" s="79"/>
      <c r="AB262" s="79"/>
      <c r="AC262" s="79"/>
      <c r="AD262" s="79"/>
      <c r="AE262" s="18"/>
      <c r="AF262" s="19"/>
      <c r="AG262" s="30"/>
    </row>
    <row r="263" spans="1:33" ht="15.75" thickBot="1">
      <c r="A263" s="28"/>
      <c r="B263" s="23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5"/>
      <c r="AG263" s="30"/>
    </row>
    <row r="264" spans="1:33" ht="15.75" thickBot="1">
      <c r="A264" s="84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  <c r="AA264" s="85"/>
      <c r="AB264" s="85"/>
      <c r="AC264" s="85"/>
      <c r="AD264" s="85"/>
      <c r="AE264" s="85"/>
      <c r="AF264" s="85"/>
      <c r="AG264" s="86"/>
    </row>
    <row r="270" spans="1:33" ht="15.75" thickBot="1"/>
    <row r="271" spans="1:33" ht="15.75" thickBot="1">
      <c r="A271" s="27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9"/>
    </row>
    <row r="272" spans="1:33" ht="24">
      <c r="A272" s="28"/>
      <c r="B272" s="14"/>
      <c r="C272" s="15"/>
      <c r="D272" s="87" t="s">
        <v>0</v>
      </c>
      <c r="E272" s="87"/>
      <c r="F272" s="87"/>
      <c r="G272" s="87"/>
      <c r="H272" s="87"/>
      <c r="I272" s="87"/>
      <c r="J272" s="87"/>
      <c r="K272" s="87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87"/>
      <c r="AC272" s="87"/>
      <c r="AD272" s="87"/>
      <c r="AE272" s="15"/>
      <c r="AF272" s="16"/>
      <c r="AG272" s="30"/>
    </row>
    <row r="273" spans="1:33" ht="22.5">
      <c r="A273" s="28"/>
      <c r="B273" s="17"/>
      <c r="C273" s="18"/>
      <c r="D273" s="88" t="s">
        <v>28</v>
      </c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18"/>
      <c r="AF273" s="19"/>
      <c r="AG273" s="30"/>
    </row>
    <row r="274" spans="1:33" ht="15.75">
      <c r="A274" s="28"/>
      <c r="B274" s="17"/>
      <c r="C274" s="18"/>
      <c r="D274" s="89" t="s">
        <v>42</v>
      </c>
      <c r="E274" s="89"/>
      <c r="F274" s="89"/>
      <c r="G274" s="89"/>
      <c r="H274" s="89"/>
      <c r="I274" s="89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  <c r="AA274" s="89"/>
      <c r="AB274" s="89"/>
      <c r="AC274" s="89"/>
      <c r="AD274" s="89"/>
      <c r="AE274" s="18"/>
      <c r="AF274" s="19"/>
      <c r="AG274" s="30"/>
    </row>
    <row r="275" spans="1:33">
      <c r="A275" s="28"/>
      <c r="B275" s="17"/>
      <c r="C275" s="18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  <c r="AC275" s="41"/>
      <c r="AD275" s="41"/>
      <c r="AE275" s="18"/>
      <c r="AF275" s="19"/>
      <c r="AG275" s="30"/>
    </row>
    <row r="276" spans="1:33" ht="15.75">
      <c r="A276" s="28"/>
      <c r="B276" s="17"/>
      <c r="C276" s="18"/>
      <c r="D276" s="89" t="s">
        <v>54</v>
      </c>
      <c r="E276" s="89"/>
      <c r="F276" s="89"/>
      <c r="G276" s="89"/>
      <c r="H276" s="89"/>
      <c r="I276" s="89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  <c r="AA276" s="89"/>
      <c r="AB276" s="89"/>
      <c r="AC276" s="89"/>
      <c r="AD276" s="89"/>
      <c r="AE276" s="18"/>
      <c r="AF276" s="19"/>
      <c r="AG276" s="30"/>
    </row>
    <row r="277" spans="1:33">
      <c r="A277" s="28"/>
      <c r="B277" s="17"/>
      <c r="C277" s="18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  <c r="AC277" s="41"/>
      <c r="AD277" s="41"/>
      <c r="AE277" s="18"/>
      <c r="AF277" s="19"/>
      <c r="AG277" s="30"/>
    </row>
    <row r="278" spans="1:33" ht="15.75">
      <c r="A278" s="28"/>
      <c r="B278" s="17"/>
      <c r="C278" s="18"/>
      <c r="D278" s="89" t="s">
        <v>55</v>
      </c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  <c r="AA278" s="89"/>
      <c r="AB278" s="89"/>
      <c r="AC278" s="89"/>
      <c r="AD278" s="89"/>
      <c r="AE278" s="18"/>
      <c r="AF278" s="19"/>
      <c r="AG278" s="30"/>
    </row>
    <row r="279" spans="1:33" ht="16.5" thickBot="1">
      <c r="A279" s="28"/>
      <c r="B279" s="17"/>
      <c r="C279" s="18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  <c r="AB279" s="32"/>
      <c r="AC279" s="32"/>
      <c r="AD279" s="32"/>
      <c r="AE279" s="18"/>
      <c r="AF279" s="19"/>
      <c r="AG279" s="30"/>
    </row>
    <row r="280" spans="1:33" ht="15.75" thickBot="1">
      <c r="A280" s="28"/>
      <c r="B280" s="17"/>
      <c r="C280" s="9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1"/>
      <c r="AF280" s="19"/>
      <c r="AG280" s="30"/>
    </row>
    <row r="281" spans="1:33">
      <c r="A281" s="28"/>
      <c r="B281" s="17"/>
      <c r="C281" s="6"/>
      <c r="D281" s="90" t="s">
        <v>1</v>
      </c>
      <c r="E281" s="93"/>
      <c r="F281" s="96" t="s">
        <v>22</v>
      </c>
      <c r="G281" s="96"/>
      <c r="H281" s="96"/>
      <c r="I281" s="96"/>
      <c r="J281" s="96"/>
      <c r="K281" s="96"/>
      <c r="L281" s="96"/>
      <c r="M281" s="96"/>
      <c r="N281" s="97"/>
      <c r="O281" s="96" t="s">
        <v>2</v>
      </c>
      <c r="P281" s="96"/>
      <c r="Q281" s="96"/>
      <c r="R281" s="96"/>
      <c r="S281" s="96"/>
      <c r="T281" s="96"/>
      <c r="U281" s="96"/>
      <c r="V281" s="96"/>
      <c r="W281" s="97"/>
      <c r="X281" s="96" t="s">
        <v>3</v>
      </c>
      <c r="Y281" s="96"/>
      <c r="Z281" s="96"/>
      <c r="AA281" s="96"/>
      <c r="AB281" s="96"/>
      <c r="AC281" s="96"/>
      <c r="AD281" s="100"/>
      <c r="AE281" s="5"/>
      <c r="AF281" s="19"/>
      <c r="AG281" s="30"/>
    </row>
    <row r="282" spans="1:33">
      <c r="A282" s="28"/>
      <c r="B282" s="17"/>
      <c r="C282" s="6"/>
      <c r="D282" s="91"/>
      <c r="E282" s="94"/>
      <c r="F282" s="101" t="s">
        <v>4</v>
      </c>
      <c r="G282" s="101"/>
      <c r="H282" s="101" t="s">
        <v>5</v>
      </c>
      <c r="I282" s="101"/>
      <c r="J282" s="101" t="s">
        <v>32</v>
      </c>
      <c r="K282" s="101"/>
      <c r="L282" s="101" t="s">
        <v>7</v>
      </c>
      <c r="M282" s="101"/>
      <c r="N282" s="98"/>
      <c r="O282" s="101" t="s">
        <v>8</v>
      </c>
      <c r="P282" s="101"/>
      <c r="Q282" s="101" t="s">
        <v>9</v>
      </c>
      <c r="R282" s="101"/>
      <c r="S282" s="101" t="s">
        <v>10</v>
      </c>
      <c r="T282" s="101"/>
      <c r="U282" s="101" t="s">
        <v>7</v>
      </c>
      <c r="V282" s="101"/>
      <c r="W282" s="98"/>
      <c r="X282" s="101" t="s">
        <v>11</v>
      </c>
      <c r="Y282" s="101"/>
      <c r="Z282" s="101" t="s">
        <v>6</v>
      </c>
      <c r="AA282" s="101"/>
      <c r="AB282" s="101" t="s">
        <v>12</v>
      </c>
      <c r="AC282" s="101"/>
      <c r="AD282" s="102" t="s">
        <v>21</v>
      </c>
      <c r="AE282" s="5"/>
      <c r="AF282" s="19"/>
      <c r="AG282" s="30"/>
    </row>
    <row r="283" spans="1:33">
      <c r="A283" s="28"/>
      <c r="B283" s="17"/>
      <c r="C283" s="6"/>
      <c r="D283" s="92"/>
      <c r="E283" s="94"/>
      <c r="F283" s="2">
        <v>0.1</v>
      </c>
      <c r="G283" s="3" t="s">
        <v>13</v>
      </c>
      <c r="H283" s="2">
        <v>0.1</v>
      </c>
      <c r="I283" s="3" t="s">
        <v>13</v>
      </c>
      <c r="J283" s="2">
        <v>0.3</v>
      </c>
      <c r="K283" s="3" t="s">
        <v>13</v>
      </c>
      <c r="L283" s="2">
        <v>0.5</v>
      </c>
      <c r="M283" s="3" t="s">
        <v>13</v>
      </c>
      <c r="N283" s="98"/>
      <c r="O283" s="2">
        <v>0.1</v>
      </c>
      <c r="P283" s="3" t="s">
        <v>13</v>
      </c>
      <c r="Q283" s="2">
        <v>0.1</v>
      </c>
      <c r="R283" s="3" t="s">
        <v>13</v>
      </c>
      <c r="S283" s="2">
        <v>0.3</v>
      </c>
      <c r="T283" s="3" t="s">
        <v>13</v>
      </c>
      <c r="U283" s="2">
        <v>0.5</v>
      </c>
      <c r="V283" s="3" t="s">
        <v>13</v>
      </c>
      <c r="W283" s="98"/>
      <c r="X283" s="2">
        <v>0.4</v>
      </c>
      <c r="Y283" s="3" t="s">
        <v>13</v>
      </c>
      <c r="Z283" s="2">
        <v>0.6</v>
      </c>
      <c r="AA283" s="3" t="s">
        <v>13</v>
      </c>
      <c r="AB283" s="2">
        <v>1</v>
      </c>
      <c r="AC283" s="3" t="s">
        <v>13</v>
      </c>
      <c r="AD283" s="103"/>
      <c r="AE283" s="5"/>
      <c r="AF283" s="19"/>
      <c r="AG283" s="30"/>
    </row>
    <row r="284" spans="1:33">
      <c r="A284" s="28"/>
      <c r="B284" s="17"/>
      <c r="C284" s="6"/>
      <c r="D284" s="35" t="s">
        <v>14</v>
      </c>
      <c r="E284" s="94"/>
      <c r="F284" s="3">
        <v>9.3000000000000007</v>
      </c>
      <c r="G284" s="3" t="s">
        <v>35</v>
      </c>
      <c r="H284" s="3">
        <v>6</v>
      </c>
      <c r="I284" s="45" t="s">
        <v>39</v>
      </c>
      <c r="J284" s="44">
        <v>24.9</v>
      </c>
      <c r="K284" s="44" t="s">
        <v>36</v>
      </c>
      <c r="L284" s="44">
        <v>40.200000000000003</v>
      </c>
      <c r="M284" s="44" t="s">
        <v>37</v>
      </c>
      <c r="N284" s="98"/>
      <c r="O284" s="45">
        <v>8.5</v>
      </c>
      <c r="P284" s="45" t="s">
        <v>36</v>
      </c>
      <c r="Q284" s="51">
        <v>8.6</v>
      </c>
      <c r="R284" s="51" t="s">
        <v>36</v>
      </c>
      <c r="S284" s="1"/>
      <c r="T284" s="1"/>
      <c r="U284" s="1"/>
      <c r="V284" s="1"/>
      <c r="W284" s="98"/>
      <c r="X284" s="1"/>
      <c r="Y284" s="1"/>
      <c r="Z284" s="1"/>
      <c r="AA284" s="1"/>
      <c r="AB284" s="1"/>
      <c r="AC284" s="1"/>
      <c r="AD284" s="4"/>
      <c r="AE284" s="5"/>
      <c r="AF284" s="19"/>
      <c r="AG284" s="30"/>
    </row>
    <row r="285" spans="1:33">
      <c r="A285" s="28"/>
      <c r="B285" s="17"/>
      <c r="C285" s="6"/>
      <c r="D285" s="35" t="s">
        <v>15</v>
      </c>
      <c r="E285" s="94"/>
      <c r="F285" s="3">
        <v>8.6</v>
      </c>
      <c r="G285" s="3" t="s">
        <v>36</v>
      </c>
      <c r="H285" s="3">
        <v>6</v>
      </c>
      <c r="I285" s="45" t="s">
        <v>39</v>
      </c>
      <c r="J285" s="44">
        <v>24.9</v>
      </c>
      <c r="K285" s="44" t="s">
        <v>36</v>
      </c>
      <c r="L285" s="44">
        <v>39.5</v>
      </c>
      <c r="M285" s="44" t="s">
        <v>37</v>
      </c>
      <c r="N285" s="98"/>
      <c r="O285" s="45">
        <v>8.6999999999999993</v>
      </c>
      <c r="P285" s="45" t="s">
        <v>36</v>
      </c>
      <c r="Q285" s="51">
        <v>8.6999999999999993</v>
      </c>
      <c r="R285" s="51" t="s">
        <v>36</v>
      </c>
      <c r="S285" s="1"/>
      <c r="T285" s="1"/>
      <c r="U285" s="1"/>
      <c r="V285" s="1"/>
      <c r="W285" s="98"/>
      <c r="X285" s="1"/>
      <c r="Y285" s="1"/>
      <c r="Z285" s="1"/>
      <c r="AA285" s="1"/>
      <c r="AB285" s="1"/>
      <c r="AC285" s="1"/>
      <c r="AD285" s="4"/>
      <c r="AE285" s="5"/>
      <c r="AF285" s="19"/>
      <c r="AG285" s="30"/>
    </row>
    <row r="286" spans="1:33">
      <c r="A286" s="28"/>
      <c r="B286" s="17"/>
      <c r="C286" s="6"/>
      <c r="D286" s="35" t="s">
        <v>16</v>
      </c>
      <c r="E286" s="94"/>
      <c r="F286" s="3">
        <v>8.9</v>
      </c>
      <c r="G286" s="3" t="s">
        <v>36</v>
      </c>
      <c r="H286" s="3">
        <v>4.8</v>
      </c>
      <c r="I286" s="3" t="s">
        <v>40</v>
      </c>
      <c r="J286" s="44">
        <v>24</v>
      </c>
      <c r="K286" s="44" t="s">
        <v>37</v>
      </c>
      <c r="L286" s="44">
        <v>37.700000000000003</v>
      </c>
      <c r="M286" s="44" t="s">
        <v>37</v>
      </c>
      <c r="N286" s="98"/>
      <c r="O286" s="45">
        <v>8.3000000000000007</v>
      </c>
      <c r="P286" s="45" t="s">
        <v>36</v>
      </c>
      <c r="Q286" s="51">
        <v>8.5</v>
      </c>
      <c r="R286" s="51" t="s">
        <v>36</v>
      </c>
      <c r="S286" s="1"/>
      <c r="T286" s="1"/>
      <c r="U286" s="1"/>
      <c r="V286" s="1"/>
      <c r="W286" s="98"/>
      <c r="X286" s="1"/>
      <c r="Y286" s="1"/>
      <c r="Z286" s="1"/>
      <c r="AA286" s="1"/>
      <c r="AB286" s="1"/>
      <c r="AC286" s="1"/>
      <c r="AD286" s="4"/>
      <c r="AE286" s="5"/>
      <c r="AF286" s="19"/>
      <c r="AG286" s="30"/>
    </row>
    <row r="287" spans="1:33">
      <c r="A287" s="28"/>
      <c r="B287" s="17"/>
      <c r="C287" s="6"/>
      <c r="D287" s="35" t="s">
        <v>45</v>
      </c>
      <c r="E287" s="94"/>
      <c r="F287" s="3">
        <v>8.6</v>
      </c>
      <c r="G287" s="3" t="s">
        <v>36</v>
      </c>
      <c r="H287" s="3">
        <v>5.6</v>
      </c>
      <c r="I287" s="45" t="s">
        <v>39</v>
      </c>
      <c r="J287" s="44">
        <v>26.4</v>
      </c>
      <c r="K287" s="44" t="s">
        <v>36</v>
      </c>
      <c r="L287" s="44">
        <v>40.6</v>
      </c>
      <c r="M287" s="44" t="s">
        <v>36</v>
      </c>
      <c r="N287" s="98"/>
      <c r="O287" s="45">
        <v>8.6</v>
      </c>
      <c r="P287" s="45" t="s">
        <v>36</v>
      </c>
      <c r="Q287" s="51">
        <v>8.3000000000000007</v>
      </c>
      <c r="R287" s="51" t="s">
        <v>36</v>
      </c>
      <c r="S287" s="1"/>
      <c r="T287" s="1"/>
      <c r="U287" s="1"/>
      <c r="V287" s="1"/>
      <c r="W287" s="98"/>
      <c r="X287" s="1"/>
      <c r="Y287" s="1"/>
      <c r="Z287" s="1"/>
      <c r="AA287" s="1"/>
      <c r="AB287" s="1"/>
      <c r="AC287" s="1"/>
      <c r="AD287" s="4"/>
      <c r="AE287" s="5"/>
      <c r="AF287" s="19"/>
      <c r="AG287" s="30"/>
    </row>
    <row r="288" spans="1:33">
      <c r="A288" s="28"/>
      <c r="B288" s="17"/>
      <c r="C288" s="6"/>
      <c r="D288" s="35" t="s">
        <v>33</v>
      </c>
      <c r="E288" s="94"/>
      <c r="F288" s="3">
        <v>9.1999999999999993</v>
      </c>
      <c r="G288" s="3" t="s">
        <v>35</v>
      </c>
      <c r="H288" s="3">
        <v>9</v>
      </c>
      <c r="I288" s="3" t="s">
        <v>36</v>
      </c>
      <c r="J288" s="44">
        <v>26.1</v>
      </c>
      <c r="K288" s="44" t="s">
        <v>36</v>
      </c>
      <c r="L288" s="44">
        <v>44.3</v>
      </c>
      <c r="M288" s="44" t="s">
        <v>36</v>
      </c>
      <c r="N288" s="98"/>
      <c r="O288" s="45">
        <v>8.9</v>
      </c>
      <c r="P288" s="45" t="s">
        <v>36</v>
      </c>
      <c r="Q288" s="51">
        <v>9</v>
      </c>
      <c r="R288" s="51" t="s">
        <v>36</v>
      </c>
      <c r="S288" s="1"/>
      <c r="T288" s="1"/>
      <c r="U288" s="1"/>
      <c r="V288" s="1"/>
      <c r="W288" s="98"/>
      <c r="X288" s="1"/>
      <c r="Y288" s="1"/>
      <c r="Z288" s="1"/>
      <c r="AA288" s="1"/>
      <c r="AB288" s="1"/>
      <c r="AC288" s="1"/>
      <c r="AD288" s="4"/>
      <c r="AE288" s="5"/>
      <c r="AF288" s="19"/>
      <c r="AG288" s="30"/>
    </row>
    <row r="289" spans="1:33">
      <c r="A289" s="28"/>
      <c r="B289" s="17"/>
      <c r="C289" s="6"/>
      <c r="D289" s="35" t="s">
        <v>18</v>
      </c>
      <c r="E289" s="94"/>
      <c r="F289" s="1"/>
      <c r="G289" s="1"/>
      <c r="H289" s="1"/>
      <c r="I289" s="1"/>
      <c r="J289" s="1"/>
      <c r="K289" s="1"/>
      <c r="L289" s="1"/>
      <c r="M289" s="1"/>
      <c r="N289" s="98"/>
      <c r="O289" s="1"/>
      <c r="P289" s="1"/>
      <c r="Q289" s="1"/>
      <c r="R289" s="1"/>
      <c r="S289" s="1"/>
      <c r="T289" s="1"/>
      <c r="U289" s="1"/>
      <c r="V289" s="1"/>
      <c r="W289" s="98"/>
      <c r="X289" s="1"/>
      <c r="Y289" s="1"/>
      <c r="Z289" s="1"/>
      <c r="AA289" s="1"/>
      <c r="AB289" s="1"/>
      <c r="AC289" s="1"/>
      <c r="AD289" s="4"/>
      <c r="AE289" s="5"/>
      <c r="AF289" s="19"/>
      <c r="AG289" s="30"/>
    </row>
    <row r="290" spans="1:33">
      <c r="A290" s="28"/>
      <c r="B290" s="17"/>
      <c r="C290" s="6"/>
      <c r="D290" s="35" t="s">
        <v>19</v>
      </c>
      <c r="E290" s="94"/>
      <c r="F290" s="1"/>
      <c r="G290" s="1"/>
      <c r="H290" s="1"/>
      <c r="I290" s="1"/>
      <c r="J290" s="1"/>
      <c r="K290" s="1"/>
      <c r="L290" s="1"/>
      <c r="M290" s="1"/>
      <c r="N290" s="98"/>
      <c r="O290" s="1"/>
      <c r="P290" s="1"/>
      <c r="Q290" s="1"/>
      <c r="R290" s="1"/>
      <c r="S290" s="1"/>
      <c r="T290" s="1"/>
      <c r="U290" s="1"/>
      <c r="V290" s="1"/>
      <c r="W290" s="98"/>
      <c r="X290" s="1"/>
      <c r="Y290" s="1"/>
      <c r="Z290" s="1"/>
      <c r="AA290" s="1"/>
      <c r="AB290" s="1"/>
      <c r="AC290" s="1"/>
      <c r="AD290" s="4"/>
      <c r="AE290" s="5"/>
      <c r="AF290" s="19"/>
      <c r="AG290" s="30"/>
    </row>
    <row r="291" spans="1:33">
      <c r="A291" s="28"/>
      <c r="B291" s="17"/>
      <c r="C291" s="6"/>
      <c r="D291" s="35" t="s">
        <v>34</v>
      </c>
      <c r="E291" s="94"/>
      <c r="F291" s="1"/>
      <c r="G291" s="1"/>
      <c r="H291" s="1"/>
      <c r="I291" s="1"/>
      <c r="J291" s="1"/>
      <c r="K291" s="1"/>
      <c r="L291" s="1"/>
      <c r="M291" s="1"/>
      <c r="N291" s="98"/>
      <c r="O291" s="1"/>
      <c r="P291" s="1"/>
      <c r="Q291" s="1"/>
      <c r="R291" s="1"/>
      <c r="S291" s="1"/>
      <c r="T291" s="1"/>
      <c r="U291" s="1"/>
      <c r="V291" s="1"/>
      <c r="W291" s="98"/>
      <c r="X291" s="1"/>
      <c r="Y291" s="1"/>
      <c r="Z291" s="1"/>
      <c r="AA291" s="1"/>
      <c r="AB291" s="1"/>
      <c r="AC291" s="1"/>
      <c r="AD291" s="4"/>
      <c r="AE291" s="5"/>
      <c r="AF291" s="19"/>
      <c r="AG291" s="30"/>
    </row>
    <row r="292" spans="1:33">
      <c r="A292" s="28"/>
      <c r="B292" s="17"/>
      <c r="C292" s="6"/>
      <c r="D292" s="33"/>
      <c r="E292" s="94"/>
      <c r="F292" s="1"/>
      <c r="G292" s="1"/>
      <c r="H292" s="1"/>
      <c r="I292" s="1"/>
      <c r="J292" s="1"/>
      <c r="K292" s="1"/>
      <c r="L292" s="1"/>
      <c r="M292" s="1"/>
      <c r="N292" s="98"/>
      <c r="O292" s="1"/>
      <c r="P292" s="1"/>
      <c r="Q292" s="1"/>
      <c r="R292" s="1"/>
      <c r="S292" s="1"/>
      <c r="T292" s="1"/>
      <c r="U292" s="1"/>
      <c r="V292" s="1"/>
      <c r="W292" s="98"/>
      <c r="X292" s="1"/>
      <c r="Y292" s="1"/>
      <c r="Z292" s="1"/>
      <c r="AA292" s="1"/>
      <c r="AB292" s="1"/>
      <c r="AC292" s="1"/>
      <c r="AD292" s="4"/>
      <c r="AE292" s="5"/>
      <c r="AF292" s="19"/>
      <c r="AG292" s="30"/>
    </row>
    <row r="293" spans="1:33">
      <c r="A293" s="28"/>
      <c r="B293" s="17"/>
      <c r="C293" s="6"/>
      <c r="D293" s="104" t="s">
        <v>20</v>
      </c>
      <c r="E293" s="94"/>
      <c r="F293" s="110"/>
      <c r="G293" s="110"/>
      <c r="H293" s="110"/>
      <c r="I293" s="110"/>
      <c r="J293" s="110"/>
      <c r="K293" s="110"/>
      <c r="L293" s="110"/>
      <c r="M293" s="110"/>
      <c r="N293" s="98"/>
      <c r="O293" s="110"/>
      <c r="P293" s="110"/>
      <c r="Q293" s="110"/>
      <c r="R293" s="110"/>
      <c r="S293" s="110"/>
      <c r="T293" s="110"/>
      <c r="U293" s="110"/>
      <c r="V293" s="110"/>
      <c r="W293" s="98"/>
      <c r="X293" s="110"/>
      <c r="Y293" s="110"/>
      <c r="Z293" s="110"/>
      <c r="AA293" s="110"/>
      <c r="AB293" s="110"/>
      <c r="AC293" s="110"/>
      <c r="AD293" s="116"/>
      <c r="AE293" s="5"/>
      <c r="AF293" s="19"/>
      <c r="AG293" s="30"/>
    </row>
    <row r="294" spans="1:33" ht="15.75" thickBot="1">
      <c r="A294" s="28"/>
      <c r="B294" s="17"/>
      <c r="C294" s="6"/>
      <c r="D294" s="105"/>
      <c r="E294" s="95"/>
      <c r="F294" s="111"/>
      <c r="G294" s="111"/>
      <c r="H294" s="111"/>
      <c r="I294" s="111"/>
      <c r="J294" s="111"/>
      <c r="K294" s="111"/>
      <c r="L294" s="111"/>
      <c r="M294" s="111"/>
      <c r="N294" s="99"/>
      <c r="O294" s="111"/>
      <c r="P294" s="111"/>
      <c r="Q294" s="111"/>
      <c r="R294" s="111"/>
      <c r="S294" s="111"/>
      <c r="T294" s="111"/>
      <c r="U294" s="111"/>
      <c r="V294" s="111"/>
      <c r="W294" s="99"/>
      <c r="X294" s="111"/>
      <c r="Y294" s="111"/>
      <c r="Z294" s="111"/>
      <c r="AA294" s="111"/>
      <c r="AB294" s="111"/>
      <c r="AC294" s="111"/>
      <c r="AD294" s="117"/>
      <c r="AE294" s="5"/>
      <c r="AF294" s="19"/>
      <c r="AG294" s="30"/>
    </row>
    <row r="295" spans="1:33" ht="15.75" thickBot="1">
      <c r="A295" s="28"/>
      <c r="B295" s="17"/>
      <c r="C295" s="7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12"/>
      <c r="AF295" s="19"/>
      <c r="AG295" s="30"/>
    </row>
    <row r="296" spans="1:33">
      <c r="A296" s="28"/>
      <c r="B296" s="17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9"/>
      <c r="AG296" s="30"/>
    </row>
    <row r="297" spans="1:33">
      <c r="A297" s="28"/>
      <c r="B297" s="17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9"/>
      <c r="AG297" s="30"/>
    </row>
    <row r="298" spans="1:33">
      <c r="A298" s="28"/>
      <c r="B298" s="17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79" t="s">
        <v>30</v>
      </c>
      <c r="S298" s="79"/>
      <c r="T298" s="79"/>
      <c r="U298" s="79"/>
      <c r="V298" s="79"/>
      <c r="W298" s="18"/>
      <c r="X298" s="18"/>
      <c r="Y298" s="18"/>
      <c r="Z298" s="18"/>
      <c r="AA298" s="79" t="s">
        <v>31</v>
      </c>
      <c r="AB298" s="79"/>
      <c r="AC298" s="79"/>
      <c r="AD298" s="79"/>
      <c r="AE298" s="18"/>
      <c r="AF298" s="19"/>
      <c r="AG298" s="30"/>
    </row>
    <row r="299" spans="1:33">
      <c r="A299" s="28"/>
      <c r="B299" s="17"/>
      <c r="C299" s="18"/>
      <c r="D299" s="82" t="s">
        <v>26</v>
      </c>
      <c r="E299" s="82"/>
      <c r="F299" s="82"/>
      <c r="G299" s="82"/>
      <c r="H299" s="18"/>
      <c r="I299" s="82" t="s">
        <v>26</v>
      </c>
      <c r="J299" s="82"/>
      <c r="K299" s="82"/>
      <c r="L299" s="82"/>
      <c r="M299" s="82"/>
      <c r="N299" s="18"/>
      <c r="O299" s="18"/>
      <c r="P299" s="18"/>
      <c r="Q299" s="18"/>
      <c r="R299" s="82" t="s">
        <v>27</v>
      </c>
      <c r="S299" s="82"/>
      <c r="T299" s="82"/>
      <c r="U299" s="82"/>
      <c r="V299" s="82"/>
      <c r="W299" s="18"/>
      <c r="X299" s="18"/>
      <c r="Y299" s="18"/>
      <c r="Z299" s="83" t="s">
        <v>27</v>
      </c>
      <c r="AA299" s="83"/>
      <c r="AB299" s="83"/>
      <c r="AC299" s="83"/>
      <c r="AD299" s="18"/>
      <c r="AE299" s="18"/>
      <c r="AF299" s="19"/>
      <c r="AG299" s="30"/>
    </row>
    <row r="300" spans="1:33">
      <c r="A300" s="28"/>
      <c r="B300" s="17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9"/>
      <c r="AG300" s="30"/>
    </row>
    <row r="301" spans="1:33">
      <c r="A301" s="28"/>
      <c r="B301" s="17"/>
      <c r="C301" s="18"/>
      <c r="D301" s="22" t="s">
        <v>29</v>
      </c>
      <c r="E301" s="22"/>
      <c r="F301" s="22"/>
      <c r="G301" s="22"/>
      <c r="H301" s="22"/>
      <c r="I301" s="80" t="s">
        <v>24</v>
      </c>
      <c r="J301" s="80"/>
      <c r="K301" s="80"/>
      <c r="L301" s="80"/>
      <c r="M301" s="80"/>
      <c r="N301" s="80"/>
      <c r="O301" s="80"/>
      <c r="P301" s="22"/>
      <c r="Q301" s="22"/>
      <c r="R301" s="79" t="s">
        <v>23</v>
      </c>
      <c r="S301" s="79"/>
      <c r="T301" s="79"/>
      <c r="U301" s="79"/>
      <c r="V301" s="79"/>
      <c r="W301" s="79"/>
      <c r="X301" s="22"/>
      <c r="Y301" s="79" t="s">
        <v>25</v>
      </c>
      <c r="Z301" s="79"/>
      <c r="AA301" s="79"/>
      <c r="AB301" s="79"/>
      <c r="AC301" s="79"/>
      <c r="AD301" s="79"/>
      <c r="AE301" s="18"/>
      <c r="AF301" s="19"/>
      <c r="AG301" s="30"/>
    </row>
    <row r="302" spans="1:33" ht="15.75" thickBot="1">
      <c r="A302" s="28"/>
      <c r="B302" s="23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5"/>
      <c r="AG302" s="30"/>
    </row>
    <row r="303" spans="1:33" ht="15.75" thickBot="1">
      <c r="A303" s="84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  <c r="AA303" s="85"/>
      <c r="AB303" s="85"/>
      <c r="AC303" s="85"/>
      <c r="AD303" s="85"/>
      <c r="AE303" s="85"/>
      <c r="AF303" s="85"/>
      <c r="AG303" s="86"/>
    </row>
    <row r="309" spans="1:33" ht="15.75" thickBot="1"/>
    <row r="310" spans="1:33" ht="15.75" thickBot="1">
      <c r="A310" s="27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9"/>
    </row>
    <row r="311" spans="1:33" ht="24">
      <c r="A311" s="28"/>
      <c r="B311" s="14"/>
      <c r="C311" s="15"/>
      <c r="D311" s="87" t="s">
        <v>0</v>
      </c>
      <c r="E311" s="87"/>
      <c r="F311" s="87"/>
      <c r="G311" s="87"/>
      <c r="H311" s="87"/>
      <c r="I311" s="87"/>
      <c r="J311" s="87"/>
      <c r="K311" s="87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87"/>
      <c r="AC311" s="87"/>
      <c r="AD311" s="87"/>
      <c r="AE311" s="15"/>
      <c r="AF311" s="16"/>
      <c r="AG311" s="30"/>
    </row>
    <row r="312" spans="1:33" ht="22.5">
      <c r="A312" s="28"/>
      <c r="B312" s="17"/>
      <c r="C312" s="18"/>
      <c r="D312" s="88" t="s">
        <v>28</v>
      </c>
      <c r="E312" s="88"/>
      <c r="F312" s="88"/>
      <c r="G312" s="88"/>
      <c r="H312" s="88"/>
      <c r="I312" s="88"/>
      <c r="J312" s="88"/>
      <c r="K312" s="88"/>
      <c r="L312" s="88"/>
      <c r="M312" s="88"/>
      <c r="N312" s="88"/>
      <c r="O312" s="88"/>
      <c r="P312" s="88"/>
      <c r="Q312" s="88"/>
      <c r="R312" s="88"/>
      <c r="S312" s="88"/>
      <c r="T312" s="88"/>
      <c r="U312" s="88"/>
      <c r="V312" s="88"/>
      <c r="W312" s="88"/>
      <c r="X312" s="88"/>
      <c r="Y312" s="88"/>
      <c r="Z312" s="88"/>
      <c r="AA312" s="88"/>
      <c r="AB312" s="88"/>
      <c r="AC312" s="88"/>
      <c r="AD312" s="88"/>
      <c r="AE312" s="18"/>
      <c r="AF312" s="19"/>
      <c r="AG312" s="30"/>
    </row>
    <row r="313" spans="1:33" ht="15.75">
      <c r="A313" s="28"/>
      <c r="B313" s="17"/>
      <c r="C313" s="18"/>
      <c r="D313" s="89" t="s">
        <v>42</v>
      </c>
      <c r="E313" s="89"/>
      <c r="F313" s="89"/>
      <c r="G313" s="89"/>
      <c r="H313" s="89"/>
      <c r="I313" s="89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  <c r="AA313" s="89"/>
      <c r="AB313" s="89"/>
      <c r="AC313" s="89"/>
      <c r="AD313" s="89"/>
      <c r="AE313" s="18"/>
      <c r="AF313" s="19"/>
      <c r="AG313" s="30"/>
    </row>
    <row r="314" spans="1:33">
      <c r="A314" s="28"/>
      <c r="B314" s="17"/>
      <c r="C314" s="18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  <c r="AC314" s="41"/>
      <c r="AD314" s="41"/>
      <c r="AE314" s="18"/>
      <c r="AF314" s="19"/>
      <c r="AG314" s="30"/>
    </row>
    <row r="315" spans="1:33" ht="15.75">
      <c r="A315" s="28"/>
      <c r="B315" s="17"/>
      <c r="C315" s="18"/>
      <c r="D315" s="89" t="s">
        <v>56</v>
      </c>
      <c r="E315" s="89"/>
      <c r="F315" s="89"/>
      <c r="G315" s="89"/>
      <c r="H315" s="89"/>
      <c r="I315" s="89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  <c r="AA315" s="89"/>
      <c r="AB315" s="89"/>
      <c r="AC315" s="89"/>
      <c r="AD315" s="89"/>
      <c r="AE315" s="18"/>
      <c r="AF315" s="19"/>
      <c r="AG315" s="30"/>
    </row>
    <row r="316" spans="1:33">
      <c r="A316" s="28"/>
      <c r="B316" s="17"/>
      <c r="C316" s="18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18"/>
      <c r="AF316" s="19"/>
      <c r="AG316" s="30"/>
    </row>
    <row r="317" spans="1:33" ht="15.75">
      <c r="A317" s="28"/>
      <c r="B317" s="17"/>
      <c r="C317" s="18"/>
      <c r="D317" s="89" t="s">
        <v>57</v>
      </c>
      <c r="E317" s="89"/>
      <c r="F317" s="89"/>
      <c r="G317" s="89"/>
      <c r="H317" s="89"/>
      <c r="I317" s="89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  <c r="AA317" s="89"/>
      <c r="AB317" s="89"/>
      <c r="AC317" s="89"/>
      <c r="AD317" s="89"/>
      <c r="AE317" s="18"/>
      <c r="AF317" s="19"/>
      <c r="AG317" s="30"/>
    </row>
    <row r="318" spans="1:33" ht="16.5" thickBot="1">
      <c r="A318" s="28"/>
      <c r="B318" s="17"/>
      <c r="C318" s="18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  <c r="AB318" s="32"/>
      <c r="AC318" s="32"/>
      <c r="AD318" s="32"/>
      <c r="AE318" s="18"/>
      <c r="AF318" s="19"/>
      <c r="AG318" s="30"/>
    </row>
    <row r="319" spans="1:33" ht="15.75" thickBot="1">
      <c r="A319" s="28"/>
      <c r="B319" s="17"/>
      <c r="C319" s="9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F319" s="19"/>
      <c r="AG319" s="30"/>
    </row>
    <row r="320" spans="1:33">
      <c r="A320" s="28"/>
      <c r="B320" s="17"/>
      <c r="C320" s="6"/>
      <c r="D320" s="90" t="s">
        <v>1</v>
      </c>
      <c r="E320" s="93"/>
      <c r="F320" s="96" t="s">
        <v>22</v>
      </c>
      <c r="G320" s="96"/>
      <c r="H320" s="96"/>
      <c r="I320" s="96"/>
      <c r="J320" s="96"/>
      <c r="K320" s="96"/>
      <c r="L320" s="96"/>
      <c r="M320" s="96"/>
      <c r="N320" s="97"/>
      <c r="O320" s="96" t="s">
        <v>2</v>
      </c>
      <c r="P320" s="96"/>
      <c r="Q320" s="96"/>
      <c r="R320" s="96"/>
      <c r="S320" s="96"/>
      <c r="T320" s="96"/>
      <c r="U320" s="96"/>
      <c r="V320" s="96"/>
      <c r="W320" s="97"/>
      <c r="X320" s="96" t="s">
        <v>3</v>
      </c>
      <c r="Y320" s="96"/>
      <c r="Z320" s="96"/>
      <c r="AA320" s="96"/>
      <c r="AB320" s="96"/>
      <c r="AC320" s="96"/>
      <c r="AD320" s="100"/>
      <c r="AE320" s="5"/>
      <c r="AF320" s="19"/>
      <c r="AG320" s="30"/>
    </row>
    <row r="321" spans="1:33">
      <c r="A321" s="28"/>
      <c r="B321" s="17"/>
      <c r="C321" s="6"/>
      <c r="D321" s="91"/>
      <c r="E321" s="94"/>
      <c r="F321" s="101" t="s">
        <v>4</v>
      </c>
      <c r="G321" s="101"/>
      <c r="H321" s="101" t="s">
        <v>5</v>
      </c>
      <c r="I321" s="101"/>
      <c r="J321" s="101" t="s">
        <v>32</v>
      </c>
      <c r="K321" s="101"/>
      <c r="L321" s="101" t="s">
        <v>7</v>
      </c>
      <c r="M321" s="101"/>
      <c r="N321" s="98"/>
      <c r="O321" s="101" t="s">
        <v>8</v>
      </c>
      <c r="P321" s="101"/>
      <c r="Q321" s="101" t="s">
        <v>9</v>
      </c>
      <c r="R321" s="101"/>
      <c r="S321" s="101" t="s">
        <v>10</v>
      </c>
      <c r="T321" s="101"/>
      <c r="U321" s="101" t="s">
        <v>7</v>
      </c>
      <c r="V321" s="101"/>
      <c r="W321" s="98"/>
      <c r="X321" s="101" t="s">
        <v>11</v>
      </c>
      <c r="Y321" s="101"/>
      <c r="Z321" s="101" t="s">
        <v>6</v>
      </c>
      <c r="AA321" s="101"/>
      <c r="AB321" s="101" t="s">
        <v>12</v>
      </c>
      <c r="AC321" s="101"/>
      <c r="AD321" s="102" t="s">
        <v>21</v>
      </c>
      <c r="AE321" s="5"/>
      <c r="AF321" s="19"/>
      <c r="AG321" s="30"/>
    </row>
    <row r="322" spans="1:33">
      <c r="A322" s="28"/>
      <c r="B322" s="17"/>
      <c r="C322" s="6"/>
      <c r="D322" s="92"/>
      <c r="E322" s="94"/>
      <c r="F322" s="2">
        <v>0.1</v>
      </c>
      <c r="G322" s="3" t="s">
        <v>13</v>
      </c>
      <c r="H322" s="2">
        <v>0.1</v>
      </c>
      <c r="I322" s="3" t="s">
        <v>13</v>
      </c>
      <c r="J322" s="2">
        <v>0.3</v>
      </c>
      <c r="K322" s="3" t="s">
        <v>13</v>
      </c>
      <c r="L322" s="2">
        <v>0.5</v>
      </c>
      <c r="M322" s="3" t="s">
        <v>13</v>
      </c>
      <c r="N322" s="98"/>
      <c r="O322" s="2">
        <v>0.1</v>
      </c>
      <c r="P322" s="3" t="s">
        <v>13</v>
      </c>
      <c r="Q322" s="2">
        <v>0.1</v>
      </c>
      <c r="R322" s="3" t="s">
        <v>13</v>
      </c>
      <c r="S322" s="2">
        <v>0.3</v>
      </c>
      <c r="T322" s="3" t="s">
        <v>13</v>
      </c>
      <c r="U322" s="2">
        <v>0.5</v>
      </c>
      <c r="V322" s="3" t="s">
        <v>13</v>
      </c>
      <c r="W322" s="98"/>
      <c r="X322" s="2">
        <v>0.4</v>
      </c>
      <c r="Y322" s="3" t="s">
        <v>13</v>
      </c>
      <c r="Z322" s="2">
        <v>0.6</v>
      </c>
      <c r="AA322" s="3" t="s">
        <v>13</v>
      </c>
      <c r="AB322" s="2">
        <v>1</v>
      </c>
      <c r="AC322" s="3" t="s">
        <v>13</v>
      </c>
      <c r="AD322" s="103"/>
      <c r="AE322" s="5"/>
      <c r="AF322" s="19"/>
      <c r="AG322" s="30"/>
    </row>
    <row r="323" spans="1:33">
      <c r="A323" s="28"/>
      <c r="B323" s="17"/>
      <c r="C323" s="6"/>
      <c r="D323" s="35" t="s">
        <v>14</v>
      </c>
      <c r="E323" s="94"/>
      <c r="F323" s="3">
        <v>9.8000000000000007</v>
      </c>
      <c r="G323" s="3" t="s">
        <v>35</v>
      </c>
      <c r="H323" s="3">
        <v>9</v>
      </c>
      <c r="I323" s="3" t="s">
        <v>36</v>
      </c>
      <c r="J323" s="44">
        <v>29.1</v>
      </c>
      <c r="K323" s="44" t="s">
        <v>35</v>
      </c>
      <c r="L323" s="44">
        <v>47.9</v>
      </c>
      <c r="M323" s="44" t="s">
        <v>35</v>
      </c>
      <c r="N323" s="98"/>
      <c r="O323" s="45">
        <v>9.6999999999999993</v>
      </c>
      <c r="P323" s="45" t="s">
        <v>35</v>
      </c>
      <c r="Q323" s="51">
        <v>9.9</v>
      </c>
      <c r="R323" s="51" t="s">
        <v>35</v>
      </c>
      <c r="S323" s="1"/>
      <c r="T323" s="1"/>
      <c r="U323" s="1"/>
      <c r="V323" s="1"/>
      <c r="W323" s="98"/>
      <c r="X323" s="1"/>
      <c r="Y323" s="1"/>
      <c r="Z323" s="1"/>
      <c r="AA323" s="1"/>
      <c r="AB323" s="1"/>
      <c r="AC323" s="1"/>
      <c r="AD323" s="4"/>
      <c r="AE323" s="5"/>
      <c r="AF323" s="19"/>
      <c r="AG323" s="30"/>
    </row>
    <row r="324" spans="1:33">
      <c r="A324" s="28"/>
      <c r="B324" s="17"/>
      <c r="C324" s="6"/>
      <c r="D324" s="35" t="s">
        <v>15</v>
      </c>
      <c r="E324" s="94"/>
      <c r="F324" s="3">
        <v>9.8000000000000007</v>
      </c>
      <c r="G324" s="3" t="s">
        <v>35</v>
      </c>
      <c r="H324" s="3">
        <v>9.8000000000000007</v>
      </c>
      <c r="I324" s="3" t="s">
        <v>35</v>
      </c>
      <c r="J324" s="44">
        <v>29.1</v>
      </c>
      <c r="K324" s="44" t="s">
        <v>35</v>
      </c>
      <c r="L324" s="44">
        <v>48.7</v>
      </c>
      <c r="M324" s="44" t="s">
        <v>35</v>
      </c>
      <c r="N324" s="98"/>
      <c r="O324" s="45">
        <v>9.9</v>
      </c>
      <c r="P324" s="45" t="s">
        <v>35</v>
      </c>
      <c r="Q324" s="51">
        <v>10</v>
      </c>
      <c r="R324" s="51" t="s">
        <v>35</v>
      </c>
      <c r="S324" s="1"/>
      <c r="T324" s="1"/>
      <c r="U324" s="1"/>
      <c r="V324" s="1"/>
      <c r="W324" s="98"/>
      <c r="X324" s="1"/>
      <c r="Y324" s="1"/>
      <c r="Z324" s="1"/>
      <c r="AA324" s="1"/>
      <c r="AB324" s="1"/>
      <c r="AC324" s="1"/>
      <c r="AD324" s="4"/>
      <c r="AE324" s="5"/>
      <c r="AF324" s="19"/>
      <c r="AG324" s="30"/>
    </row>
    <row r="325" spans="1:33">
      <c r="A325" s="28"/>
      <c r="B325" s="17"/>
      <c r="C325" s="6"/>
      <c r="D325" s="35" t="s">
        <v>16</v>
      </c>
      <c r="E325" s="94"/>
      <c r="F325" s="3">
        <v>9.6999999999999993</v>
      </c>
      <c r="G325" s="3" t="s">
        <v>35</v>
      </c>
      <c r="H325" s="3">
        <v>9.8000000000000007</v>
      </c>
      <c r="I325" s="3" t="s">
        <v>35</v>
      </c>
      <c r="J325" s="44">
        <v>29.4</v>
      </c>
      <c r="K325" s="44" t="s">
        <v>35</v>
      </c>
      <c r="L325" s="44">
        <v>48.9</v>
      </c>
      <c r="M325" s="44" t="s">
        <v>35</v>
      </c>
      <c r="N325" s="98"/>
      <c r="O325" s="45">
        <v>9.6999999999999993</v>
      </c>
      <c r="P325" s="45" t="s">
        <v>35</v>
      </c>
      <c r="Q325" s="51">
        <v>10</v>
      </c>
      <c r="R325" s="51" t="s">
        <v>35</v>
      </c>
      <c r="S325" s="1"/>
      <c r="T325" s="1"/>
      <c r="U325" s="1"/>
      <c r="V325" s="1"/>
      <c r="W325" s="98"/>
      <c r="X325" s="1"/>
      <c r="Y325" s="1"/>
      <c r="Z325" s="1"/>
      <c r="AA325" s="1"/>
      <c r="AB325" s="1"/>
      <c r="AC325" s="1"/>
      <c r="AD325" s="4"/>
      <c r="AE325" s="5"/>
      <c r="AF325" s="19"/>
      <c r="AG325" s="30"/>
    </row>
    <row r="326" spans="1:33">
      <c r="A326" s="28"/>
      <c r="B326" s="17"/>
      <c r="C326" s="6"/>
      <c r="D326" s="35" t="s">
        <v>45</v>
      </c>
      <c r="E326" s="94"/>
      <c r="F326" s="3">
        <v>9.4</v>
      </c>
      <c r="G326" s="3" t="s">
        <v>35</v>
      </c>
      <c r="H326" s="3">
        <v>10</v>
      </c>
      <c r="I326" s="3" t="s">
        <v>35</v>
      </c>
      <c r="J326" s="44">
        <v>27.9</v>
      </c>
      <c r="K326" s="44" t="s">
        <v>35</v>
      </c>
      <c r="L326" s="44">
        <v>47.3</v>
      </c>
      <c r="M326" s="44" t="s">
        <v>35</v>
      </c>
      <c r="N326" s="98"/>
      <c r="O326" s="45">
        <v>9.6999999999999993</v>
      </c>
      <c r="P326" s="45" t="s">
        <v>35</v>
      </c>
      <c r="Q326" s="51">
        <v>9.9</v>
      </c>
      <c r="R326" s="51" t="s">
        <v>35</v>
      </c>
      <c r="S326" s="1"/>
      <c r="T326" s="1"/>
      <c r="U326" s="1"/>
      <c r="V326" s="1"/>
      <c r="W326" s="98"/>
      <c r="X326" s="1"/>
      <c r="Y326" s="1"/>
      <c r="Z326" s="1"/>
      <c r="AA326" s="1"/>
      <c r="AB326" s="1"/>
      <c r="AC326" s="1"/>
      <c r="AD326" s="4"/>
      <c r="AE326" s="5"/>
      <c r="AF326" s="19"/>
      <c r="AG326" s="30"/>
    </row>
    <row r="327" spans="1:33">
      <c r="A327" s="28"/>
      <c r="B327" s="17"/>
      <c r="C327" s="6"/>
      <c r="D327" s="35" t="s">
        <v>33</v>
      </c>
      <c r="E327" s="94"/>
      <c r="F327" s="3">
        <v>9.6</v>
      </c>
      <c r="G327" s="3" t="s">
        <v>35</v>
      </c>
      <c r="H327" s="3">
        <v>8</v>
      </c>
      <c r="I327" s="45" t="s">
        <v>37</v>
      </c>
      <c r="J327" s="44">
        <v>27</v>
      </c>
      <c r="K327" s="44" t="s">
        <v>36</v>
      </c>
      <c r="L327" s="44">
        <v>44.6</v>
      </c>
      <c r="M327" s="44" t="s">
        <v>36</v>
      </c>
      <c r="N327" s="98"/>
      <c r="O327" s="45">
        <v>9.6</v>
      </c>
      <c r="P327" s="45" t="s">
        <v>35</v>
      </c>
      <c r="Q327" s="51">
        <v>9.8000000000000007</v>
      </c>
      <c r="R327" s="51" t="s">
        <v>35</v>
      </c>
      <c r="S327" s="1"/>
      <c r="T327" s="1"/>
      <c r="U327" s="1"/>
      <c r="V327" s="1"/>
      <c r="W327" s="98"/>
      <c r="X327" s="1"/>
      <c r="Y327" s="1"/>
      <c r="Z327" s="1"/>
      <c r="AA327" s="1"/>
      <c r="AB327" s="1"/>
      <c r="AC327" s="1"/>
      <c r="AD327" s="4"/>
      <c r="AE327" s="5"/>
      <c r="AF327" s="19"/>
      <c r="AG327" s="30"/>
    </row>
    <row r="328" spans="1:33">
      <c r="A328" s="28"/>
      <c r="B328" s="17"/>
      <c r="C328" s="6"/>
      <c r="D328" s="35" t="s">
        <v>18</v>
      </c>
      <c r="E328" s="94"/>
      <c r="F328" s="1"/>
      <c r="G328" s="1"/>
      <c r="H328" s="1"/>
      <c r="I328" s="1"/>
      <c r="J328" s="1"/>
      <c r="K328" s="1"/>
      <c r="L328" s="1"/>
      <c r="M328" s="1"/>
      <c r="N328" s="98"/>
      <c r="O328" s="1"/>
      <c r="P328" s="1"/>
      <c r="Q328" s="1"/>
      <c r="R328" s="1"/>
      <c r="S328" s="1"/>
      <c r="T328" s="1"/>
      <c r="U328" s="1"/>
      <c r="V328" s="1"/>
      <c r="W328" s="98"/>
      <c r="X328" s="1"/>
      <c r="Y328" s="1"/>
      <c r="Z328" s="1"/>
      <c r="AA328" s="1"/>
      <c r="AB328" s="1"/>
      <c r="AC328" s="1"/>
      <c r="AD328" s="4"/>
      <c r="AE328" s="5"/>
      <c r="AF328" s="19"/>
      <c r="AG328" s="30"/>
    </row>
    <row r="329" spans="1:33">
      <c r="A329" s="28"/>
      <c r="B329" s="17"/>
      <c r="C329" s="6"/>
      <c r="D329" s="35" t="s">
        <v>19</v>
      </c>
      <c r="E329" s="94"/>
      <c r="F329" s="1"/>
      <c r="G329" s="1"/>
      <c r="H329" s="1"/>
      <c r="I329" s="1"/>
      <c r="J329" s="1"/>
      <c r="K329" s="1"/>
      <c r="L329" s="1"/>
      <c r="M329" s="1"/>
      <c r="N329" s="98"/>
      <c r="O329" s="1"/>
      <c r="P329" s="1"/>
      <c r="Q329" s="1"/>
      <c r="R329" s="1"/>
      <c r="S329" s="1"/>
      <c r="T329" s="1"/>
      <c r="U329" s="1"/>
      <c r="V329" s="1"/>
      <c r="W329" s="98"/>
      <c r="X329" s="1"/>
      <c r="Y329" s="1"/>
      <c r="Z329" s="1"/>
      <c r="AA329" s="1"/>
      <c r="AB329" s="1"/>
      <c r="AC329" s="1"/>
      <c r="AD329" s="4"/>
      <c r="AE329" s="5"/>
      <c r="AF329" s="19"/>
      <c r="AG329" s="30"/>
    </row>
    <row r="330" spans="1:33">
      <c r="A330" s="28"/>
      <c r="B330" s="17"/>
      <c r="C330" s="6"/>
      <c r="D330" s="35" t="s">
        <v>34</v>
      </c>
      <c r="E330" s="94"/>
      <c r="F330" s="1"/>
      <c r="G330" s="1"/>
      <c r="H330" s="1"/>
      <c r="I330" s="1"/>
      <c r="J330" s="1"/>
      <c r="K330" s="1"/>
      <c r="L330" s="1"/>
      <c r="M330" s="1"/>
      <c r="N330" s="98"/>
      <c r="O330" s="1"/>
      <c r="P330" s="1"/>
      <c r="Q330" s="1"/>
      <c r="R330" s="1"/>
      <c r="S330" s="1"/>
      <c r="T330" s="1"/>
      <c r="U330" s="1"/>
      <c r="V330" s="1"/>
      <c r="W330" s="98"/>
      <c r="X330" s="1"/>
      <c r="Y330" s="1"/>
      <c r="Z330" s="1"/>
      <c r="AA330" s="1"/>
      <c r="AB330" s="1"/>
      <c r="AC330" s="1"/>
      <c r="AD330" s="4"/>
      <c r="AE330" s="5"/>
      <c r="AF330" s="19"/>
      <c r="AG330" s="30"/>
    </row>
    <row r="331" spans="1:33">
      <c r="A331" s="28"/>
      <c r="B331" s="17"/>
      <c r="C331" s="6"/>
      <c r="D331" s="33"/>
      <c r="E331" s="94"/>
      <c r="F331" s="1"/>
      <c r="G331" s="1"/>
      <c r="H331" s="1"/>
      <c r="I331" s="1"/>
      <c r="J331" s="1"/>
      <c r="K331" s="1"/>
      <c r="L331" s="1"/>
      <c r="M331" s="1"/>
      <c r="N331" s="98"/>
      <c r="O331" s="1"/>
      <c r="P331" s="1"/>
      <c r="Q331" s="1"/>
      <c r="R331" s="1"/>
      <c r="S331" s="1"/>
      <c r="T331" s="1"/>
      <c r="U331" s="1"/>
      <c r="V331" s="1"/>
      <c r="W331" s="98"/>
      <c r="X331" s="1"/>
      <c r="Y331" s="1"/>
      <c r="Z331" s="1"/>
      <c r="AA331" s="1"/>
      <c r="AB331" s="1"/>
      <c r="AC331" s="1"/>
      <c r="AD331" s="4"/>
      <c r="AE331" s="5"/>
      <c r="AF331" s="19"/>
      <c r="AG331" s="30"/>
    </row>
    <row r="332" spans="1:33">
      <c r="A332" s="28"/>
      <c r="B332" s="17"/>
      <c r="C332" s="6"/>
      <c r="D332" s="104" t="s">
        <v>20</v>
      </c>
      <c r="E332" s="94"/>
      <c r="F332" s="110"/>
      <c r="G332" s="110"/>
      <c r="H332" s="110"/>
      <c r="I332" s="110"/>
      <c r="J332" s="110"/>
      <c r="K332" s="110"/>
      <c r="L332" s="110"/>
      <c r="M332" s="110"/>
      <c r="N332" s="98"/>
      <c r="O332" s="110"/>
      <c r="P332" s="110"/>
      <c r="Q332" s="110"/>
      <c r="R332" s="110"/>
      <c r="S332" s="110"/>
      <c r="T332" s="110"/>
      <c r="U332" s="110"/>
      <c r="V332" s="110"/>
      <c r="W332" s="98"/>
      <c r="X332" s="110"/>
      <c r="Y332" s="110"/>
      <c r="Z332" s="110"/>
      <c r="AA332" s="110"/>
      <c r="AB332" s="110"/>
      <c r="AC332" s="110"/>
      <c r="AD332" s="116"/>
      <c r="AE332" s="5"/>
      <c r="AF332" s="19"/>
      <c r="AG332" s="30"/>
    </row>
    <row r="333" spans="1:33" ht="15.75" thickBot="1">
      <c r="A333" s="28"/>
      <c r="B333" s="17"/>
      <c r="C333" s="6"/>
      <c r="D333" s="105"/>
      <c r="E333" s="95"/>
      <c r="F333" s="111"/>
      <c r="G333" s="111"/>
      <c r="H333" s="111"/>
      <c r="I333" s="111"/>
      <c r="J333" s="111"/>
      <c r="K333" s="111"/>
      <c r="L333" s="111"/>
      <c r="M333" s="111"/>
      <c r="N333" s="99"/>
      <c r="O333" s="111"/>
      <c r="P333" s="111"/>
      <c r="Q333" s="111"/>
      <c r="R333" s="111"/>
      <c r="S333" s="111"/>
      <c r="T333" s="111"/>
      <c r="U333" s="111"/>
      <c r="V333" s="111"/>
      <c r="W333" s="99"/>
      <c r="X333" s="111"/>
      <c r="Y333" s="111"/>
      <c r="Z333" s="111"/>
      <c r="AA333" s="111"/>
      <c r="AB333" s="111"/>
      <c r="AC333" s="111"/>
      <c r="AD333" s="117"/>
      <c r="AE333" s="5"/>
      <c r="AF333" s="19"/>
      <c r="AG333" s="30"/>
    </row>
    <row r="334" spans="1:33" ht="15.75" thickBot="1">
      <c r="A334" s="28"/>
      <c r="B334" s="17"/>
      <c r="C334" s="7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12"/>
      <c r="AF334" s="19"/>
      <c r="AG334" s="30"/>
    </row>
    <row r="335" spans="1:33">
      <c r="A335" s="28"/>
      <c r="B335" s="17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9"/>
      <c r="AG335" s="30"/>
    </row>
    <row r="336" spans="1:33">
      <c r="A336" s="28"/>
      <c r="B336" s="17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9"/>
      <c r="AG336" s="30"/>
    </row>
    <row r="337" spans="1:33">
      <c r="A337" s="28"/>
      <c r="B337" s="17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79" t="s">
        <v>30</v>
      </c>
      <c r="S337" s="79"/>
      <c r="T337" s="79"/>
      <c r="U337" s="79"/>
      <c r="V337" s="79"/>
      <c r="W337" s="18"/>
      <c r="X337" s="18"/>
      <c r="Y337" s="18"/>
      <c r="Z337" s="18"/>
      <c r="AA337" s="79" t="s">
        <v>31</v>
      </c>
      <c r="AB337" s="79"/>
      <c r="AC337" s="79"/>
      <c r="AD337" s="79"/>
      <c r="AE337" s="18"/>
      <c r="AF337" s="19"/>
      <c r="AG337" s="30"/>
    </row>
    <row r="338" spans="1:33">
      <c r="A338" s="28"/>
      <c r="B338" s="17"/>
      <c r="C338" s="18"/>
      <c r="D338" s="82" t="s">
        <v>26</v>
      </c>
      <c r="E338" s="82"/>
      <c r="F338" s="82"/>
      <c r="G338" s="82"/>
      <c r="H338" s="18"/>
      <c r="I338" s="82" t="s">
        <v>26</v>
      </c>
      <c r="J338" s="82"/>
      <c r="K338" s="82"/>
      <c r="L338" s="82"/>
      <c r="M338" s="82"/>
      <c r="N338" s="18"/>
      <c r="O338" s="18"/>
      <c r="P338" s="18"/>
      <c r="Q338" s="18"/>
      <c r="R338" s="82" t="s">
        <v>27</v>
      </c>
      <c r="S338" s="82"/>
      <c r="T338" s="82"/>
      <c r="U338" s="82"/>
      <c r="V338" s="82"/>
      <c r="W338" s="18"/>
      <c r="X338" s="18"/>
      <c r="Y338" s="18"/>
      <c r="Z338" s="83" t="s">
        <v>27</v>
      </c>
      <c r="AA338" s="83"/>
      <c r="AB338" s="83"/>
      <c r="AC338" s="83"/>
      <c r="AD338" s="18"/>
      <c r="AE338" s="18"/>
      <c r="AF338" s="19"/>
      <c r="AG338" s="30"/>
    </row>
    <row r="339" spans="1:33">
      <c r="A339" s="28"/>
      <c r="B339" s="17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9"/>
      <c r="AG339" s="30"/>
    </row>
    <row r="340" spans="1:33">
      <c r="A340" s="28"/>
      <c r="B340" s="17"/>
      <c r="C340" s="18"/>
      <c r="D340" s="22" t="s">
        <v>29</v>
      </c>
      <c r="E340" s="22"/>
      <c r="F340" s="22"/>
      <c r="G340" s="22"/>
      <c r="H340" s="22"/>
      <c r="I340" s="80" t="s">
        <v>24</v>
      </c>
      <c r="J340" s="80"/>
      <c r="K340" s="80"/>
      <c r="L340" s="80"/>
      <c r="M340" s="80"/>
      <c r="N340" s="80"/>
      <c r="O340" s="80"/>
      <c r="P340" s="22"/>
      <c r="Q340" s="22"/>
      <c r="R340" s="79" t="s">
        <v>23</v>
      </c>
      <c r="S340" s="79"/>
      <c r="T340" s="79"/>
      <c r="U340" s="79"/>
      <c r="V340" s="79"/>
      <c r="W340" s="79"/>
      <c r="X340" s="22"/>
      <c r="Y340" s="79" t="s">
        <v>25</v>
      </c>
      <c r="Z340" s="79"/>
      <c r="AA340" s="79"/>
      <c r="AB340" s="79"/>
      <c r="AC340" s="79"/>
      <c r="AD340" s="79"/>
      <c r="AE340" s="18"/>
      <c r="AF340" s="19"/>
      <c r="AG340" s="30"/>
    </row>
    <row r="341" spans="1:33" ht="15.75" thickBot="1">
      <c r="A341" s="28"/>
      <c r="B341" s="23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5"/>
      <c r="AG341" s="30"/>
    </row>
    <row r="342" spans="1:33" ht="15.75" thickBot="1">
      <c r="A342" s="84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  <c r="AA342" s="85"/>
      <c r="AB342" s="85"/>
      <c r="AC342" s="85"/>
      <c r="AD342" s="85"/>
      <c r="AE342" s="85"/>
      <c r="AF342" s="85"/>
      <c r="AG342" s="86"/>
    </row>
    <row r="348" spans="1:33" ht="15.75" thickBot="1"/>
    <row r="349" spans="1:33" ht="15.75" thickBot="1">
      <c r="A349" s="27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9"/>
    </row>
    <row r="350" spans="1:33" ht="24">
      <c r="A350" s="28"/>
      <c r="B350" s="14"/>
      <c r="C350" s="15"/>
      <c r="D350" s="87" t="s">
        <v>0</v>
      </c>
      <c r="E350" s="87"/>
      <c r="F350" s="87"/>
      <c r="G350" s="87"/>
      <c r="H350" s="87"/>
      <c r="I350" s="87"/>
      <c r="J350" s="87"/>
      <c r="K350" s="87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87"/>
      <c r="AC350" s="87"/>
      <c r="AD350" s="87"/>
      <c r="AE350" s="15"/>
      <c r="AF350" s="16"/>
      <c r="AG350" s="30"/>
    </row>
    <row r="351" spans="1:33" ht="22.5">
      <c r="A351" s="28"/>
      <c r="B351" s="17"/>
      <c r="C351" s="18"/>
      <c r="D351" s="88" t="s">
        <v>28</v>
      </c>
      <c r="E351" s="88"/>
      <c r="F351" s="88"/>
      <c r="G351" s="88"/>
      <c r="H351" s="88"/>
      <c r="I351" s="88"/>
      <c r="J351" s="88"/>
      <c r="K351" s="88"/>
      <c r="L351" s="88"/>
      <c r="M351" s="88"/>
      <c r="N351" s="88"/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  <c r="Z351" s="88"/>
      <c r="AA351" s="88"/>
      <c r="AB351" s="88"/>
      <c r="AC351" s="88"/>
      <c r="AD351" s="88"/>
      <c r="AE351" s="18"/>
      <c r="AF351" s="19"/>
      <c r="AG351" s="30"/>
    </row>
    <row r="352" spans="1:33" ht="15.75">
      <c r="A352" s="28"/>
      <c r="B352" s="17"/>
      <c r="C352" s="18"/>
      <c r="D352" s="89" t="s">
        <v>42</v>
      </c>
      <c r="E352" s="89"/>
      <c r="F352" s="89"/>
      <c r="G352" s="89"/>
      <c r="H352" s="89"/>
      <c r="I352" s="89"/>
      <c r="J352" s="89"/>
      <c r="K352" s="89"/>
      <c r="L352" s="89"/>
      <c r="M352" s="89"/>
      <c r="N352" s="89"/>
      <c r="O352" s="89"/>
      <c r="P352" s="89"/>
      <c r="Q352" s="89"/>
      <c r="R352" s="89"/>
      <c r="S352" s="89"/>
      <c r="T352" s="89"/>
      <c r="U352" s="89"/>
      <c r="V352" s="89"/>
      <c r="W352" s="89"/>
      <c r="X352" s="89"/>
      <c r="Y352" s="89"/>
      <c r="Z352" s="89"/>
      <c r="AA352" s="89"/>
      <c r="AB352" s="89"/>
      <c r="AC352" s="89"/>
      <c r="AD352" s="89"/>
      <c r="AE352" s="18"/>
      <c r="AF352" s="19"/>
      <c r="AG352" s="30"/>
    </row>
    <row r="353" spans="1:33">
      <c r="A353" s="28"/>
      <c r="B353" s="17"/>
      <c r="C353" s="18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  <c r="AC353" s="41"/>
      <c r="AD353" s="41"/>
      <c r="AE353" s="18"/>
      <c r="AF353" s="19"/>
      <c r="AG353" s="30"/>
    </row>
    <row r="354" spans="1:33" ht="15.75">
      <c r="A354" s="28"/>
      <c r="B354" s="17"/>
      <c r="C354" s="18"/>
      <c r="D354" s="89" t="s">
        <v>58</v>
      </c>
      <c r="E354" s="89"/>
      <c r="F354" s="89"/>
      <c r="G354" s="89"/>
      <c r="H354" s="89"/>
      <c r="I354" s="89"/>
      <c r="J354" s="89"/>
      <c r="K354" s="89"/>
      <c r="L354" s="89"/>
      <c r="M354" s="89"/>
      <c r="N354" s="89"/>
      <c r="O354" s="89"/>
      <c r="P354" s="89"/>
      <c r="Q354" s="89"/>
      <c r="R354" s="89"/>
      <c r="S354" s="89"/>
      <c r="T354" s="89"/>
      <c r="U354" s="89"/>
      <c r="V354" s="89"/>
      <c r="W354" s="89"/>
      <c r="X354" s="89"/>
      <c r="Y354" s="89"/>
      <c r="Z354" s="89"/>
      <c r="AA354" s="89"/>
      <c r="AB354" s="89"/>
      <c r="AC354" s="89"/>
      <c r="AD354" s="89"/>
      <c r="AE354" s="18"/>
      <c r="AF354" s="19"/>
      <c r="AG354" s="30"/>
    </row>
    <row r="355" spans="1:33">
      <c r="A355" s="28"/>
      <c r="B355" s="17"/>
      <c r="C355" s="18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  <c r="AC355" s="41"/>
      <c r="AD355" s="41"/>
      <c r="AE355" s="18"/>
      <c r="AF355" s="19"/>
      <c r="AG355" s="30"/>
    </row>
    <row r="356" spans="1:33" ht="15.75">
      <c r="A356" s="28"/>
      <c r="B356" s="17"/>
      <c r="C356" s="18"/>
      <c r="D356" s="89" t="s">
        <v>102</v>
      </c>
      <c r="E356" s="89"/>
      <c r="F356" s="89"/>
      <c r="G356" s="89"/>
      <c r="H356" s="89"/>
      <c r="I356" s="89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  <c r="AA356" s="89"/>
      <c r="AB356" s="89"/>
      <c r="AC356" s="89"/>
      <c r="AD356" s="89"/>
      <c r="AE356" s="18"/>
      <c r="AF356" s="19"/>
      <c r="AG356" s="30"/>
    </row>
    <row r="357" spans="1:33" ht="16.5" thickBot="1">
      <c r="A357" s="28"/>
      <c r="B357" s="17"/>
      <c r="C357" s="18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  <c r="AB357" s="32"/>
      <c r="AC357" s="32"/>
      <c r="AD357" s="32"/>
      <c r="AE357" s="18"/>
      <c r="AF357" s="19"/>
      <c r="AG357" s="30"/>
    </row>
    <row r="358" spans="1:33" ht="15.75" thickBot="1">
      <c r="A358" s="28"/>
      <c r="B358" s="17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1"/>
      <c r="AF358" s="19"/>
      <c r="AG358" s="30"/>
    </row>
    <row r="359" spans="1:33">
      <c r="A359" s="28"/>
      <c r="B359" s="17"/>
      <c r="C359" s="6"/>
      <c r="D359" s="90" t="s">
        <v>1</v>
      </c>
      <c r="E359" s="93"/>
      <c r="F359" s="96" t="s">
        <v>22</v>
      </c>
      <c r="G359" s="96"/>
      <c r="H359" s="96"/>
      <c r="I359" s="96"/>
      <c r="J359" s="96"/>
      <c r="K359" s="96"/>
      <c r="L359" s="96"/>
      <c r="M359" s="96"/>
      <c r="N359" s="97"/>
      <c r="O359" s="96" t="s">
        <v>2</v>
      </c>
      <c r="P359" s="96"/>
      <c r="Q359" s="96"/>
      <c r="R359" s="96"/>
      <c r="S359" s="96"/>
      <c r="T359" s="96"/>
      <c r="U359" s="96"/>
      <c r="V359" s="96"/>
      <c r="W359" s="97"/>
      <c r="X359" s="96" t="s">
        <v>3</v>
      </c>
      <c r="Y359" s="96"/>
      <c r="Z359" s="96"/>
      <c r="AA359" s="96"/>
      <c r="AB359" s="96"/>
      <c r="AC359" s="96"/>
      <c r="AD359" s="100"/>
      <c r="AE359" s="5"/>
      <c r="AF359" s="19"/>
      <c r="AG359" s="30"/>
    </row>
    <row r="360" spans="1:33">
      <c r="A360" s="28"/>
      <c r="B360" s="17"/>
      <c r="C360" s="6"/>
      <c r="D360" s="91"/>
      <c r="E360" s="94"/>
      <c r="F360" s="101" t="s">
        <v>4</v>
      </c>
      <c r="G360" s="101"/>
      <c r="H360" s="101" t="s">
        <v>5</v>
      </c>
      <c r="I360" s="101"/>
      <c r="J360" s="101" t="s">
        <v>32</v>
      </c>
      <c r="K360" s="101"/>
      <c r="L360" s="101" t="s">
        <v>7</v>
      </c>
      <c r="M360" s="101"/>
      <c r="N360" s="98"/>
      <c r="O360" s="101" t="s">
        <v>8</v>
      </c>
      <c r="P360" s="101"/>
      <c r="Q360" s="101" t="s">
        <v>9</v>
      </c>
      <c r="R360" s="101"/>
      <c r="S360" s="101" t="s">
        <v>10</v>
      </c>
      <c r="T360" s="101"/>
      <c r="U360" s="101" t="s">
        <v>7</v>
      </c>
      <c r="V360" s="101"/>
      <c r="W360" s="98"/>
      <c r="X360" s="101" t="s">
        <v>11</v>
      </c>
      <c r="Y360" s="101"/>
      <c r="Z360" s="101" t="s">
        <v>6</v>
      </c>
      <c r="AA360" s="101"/>
      <c r="AB360" s="101" t="s">
        <v>12</v>
      </c>
      <c r="AC360" s="101"/>
      <c r="AD360" s="102" t="s">
        <v>21</v>
      </c>
      <c r="AE360" s="5"/>
      <c r="AF360" s="19"/>
      <c r="AG360" s="30"/>
    </row>
    <row r="361" spans="1:33">
      <c r="A361" s="28"/>
      <c r="B361" s="17"/>
      <c r="C361" s="6"/>
      <c r="D361" s="92"/>
      <c r="E361" s="94"/>
      <c r="F361" s="2">
        <v>0.1</v>
      </c>
      <c r="G361" s="3" t="s">
        <v>13</v>
      </c>
      <c r="H361" s="2">
        <v>0.1</v>
      </c>
      <c r="I361" s="3" t="s">
        <v>13</v>
      </c>
      <c r="J361" s="2">
        <v>0.3</v>
      </c>
      <c r="K361" s="3" t="s">
        <v>13</v>
      </c>
      <c r="L361" s="2">
        <v>0.5</v>
      </c>
      <c r="M361" s="3" t="s">
        <v>13</v>
      </c>
      <c r="N361" s="98"/>
      <c r="O361" s="2">
        <v>0.1</v>
      </c>
      <c r="P361" s="3" t="s">
        <v>13</v>
      </c>
      <c r="Q361" s="2">
        <v>0.1</v>
      </c>
      <c r="R361" s="3" t="s">
        <v>13</v>
      </c>
      <c r="S361" s="2">
        <v>0.3</v>
      </c>
      <c r="T361" s="3" t="s">
        <v>13</v>
      </c>
      <c r="U361" s="2">
        <v>0.5</v>
      </c>
      <c r="V361" s="3" t="s">
        <v>13</v>
      </c>
      <c r="W361" s="98"/>
      <c r="X361" s="2">
        <v>0.4</v>
      </c>
      <c r="Y361" s="3" t="s">
        <v>13</v>
      </c>
      <c r="Z361" s="2">
        <v>0.6</v>
      </c>
      <c r="AA361" s="3" t="s">
        <v>13</v>
      </c>
      <c r="AB361" s="2">
        <v>1</v>
      </c>
      <c r="AC361" s="3" t="s">
        <v>13</v>
      </c>
      <c r="AD361" s="103"/>
      <c r="AE361" s="5"/>
      <c r="AF361" s="19"/>
      <c r="AG361" s="30"/>
    </row>
    <row r="362" spans="1:33">
      <c r="A362" s="28"/>
      <c r="B362" s="17"/>
      <c r="C362" s="6"/>
      <c r="D362" s="35" t="s">
        <v>14</v>
      </c>
      <c r="E362" s="94"/>
      <c r="F362" s="3">
        <v>10</v>
      </c>
      <c r="G362" s="3" t="s">
        <v>35</v>
      </c>
      <c r="H362" s="3">
        <v>9</v>
      </c>
      <c r="I362" s="3" t="s">
        <v>36</v>
      </c>
      <c r="J362" s="44">
        <v>28.2</v>
      </c>
      <c r="K362" s="44" t="s">
        <v>35</v>
      </c>
      <c r="L362" s="44">
        <v>47.2</v>
      </c>
      <c r="M362" s="44" t="s">
        <v>35</v>
      </c>
      <c r="N362" s="98"/>
      <c r="O362" s="45">
        <v>10</v>
      </c>
      <c r="P362" s="45" t="s">
        <v>35</v>
      </c>
      <c r="Q362" s="51">
        <v>9.8000000000000007</v>
      </c>
      <c r="R362" s="51" t="s">
        <v>35</v>
      </c>
      <c r="S362" s="1"/>
      <c r="T362" s="1"/>
      <c r="U362" s="1"/>
      <c r="V362" s="1"/>
      <c r="W362" s="98"/>
      <c r="X362" s="1"/>
      <c r="Y362" s="1"/>
      <c r="Z362" s="1"/>
      <c r="AA362" s="1"/>
      <c r="AB362" s="1"/>
      <c r="AC362" s="1"/>
      <c r="AD362" s="4"/>
      <c r="AE362" s="5"/>
      <c r="AF362" s="19"/>
      <c r="AG362" s="30"/>
    </row>
    <row r="363" spans="1:33">
      <c r="A363" s="28"/>
      <c r="B363" s="17"/>
      <c r="C363" s="6"/>
      <c r="D363" s="35" t="s">
        <v>15</v>
      </c>
      <c r="E363" s="94"/>
      <c r="F363" s="3">
        <v>10</v>
      </c>
      <c r="G363" s="3" t="s">
        <v>35</v>
      </c>
      <c r="H363" s="3">
        <v>8</v>
      </c>
      <c r="I363" s="3" t="s">
        <v>37</v>
      </c>
      <c r="J363" s="44">
        <v>28.5</v>
      </c>
      <c r="K363" s="44" t="s">
        <v>35</v>
      </c>
      <c r="L363" s="44">
        <v>46.5</v>
      </c>
      <c r="M363" s="44" t="s">
        <v>35</v>
      </c>
      <c r="N363" s="98"/>
      <c r="O363" s="45">
        <v>9.8000000000000007</v>
      </c>
      <c r="P363" s="45" t="s">
        <v>35</v>
      </c>
      <c r="Q363" s="51">
        <v>9.6999999999999993</v>
      </c>
      <c r="R363" s="51" t="s">
        <v>35</v>
      </c>
      <c r="S363" s="1"/>
      <c r="T363" s="1"/>
      <c r="U363" s="1"/>
      <c r="V363" s="1"/>
      <c r="W363" s="98"/>
      <c r="X363" s="1"/>
      <c r="Y363" s="1"/>
      <c r="Z363" s="1"/>
      <c r="AA363" s="1"/>
      <c r="AB363" s="1"/>
      <c r="AC363" s="1"/>
      <c r="AD363" s="4"/>
      <c r="AE363" s="5"/>
      <c r="AF363" s="19"/>
      <c r="AG363" s="30"/>
    </row>
    <row r="364" spans="1:33">
      <c r="A364" s="28"/>
      <c r="B364" s="17"/>
      <c r="C364" s="6"/>
      <c r="D364" s="35" t="s">
        <v>16</v>
      </c>
      <c r="E364" s="94"/>
      <c r="F364" s="3">
        <v>10</v>
      </c>
      <c r="G364" s="3" t="s">
        <v>35</v>
      </c>
      <c r="H364" s="3">
        <v>9.8000000000000007</v>
      </c>
      <c r="I364" s="3" t="s">
        <v>35</v>
      </c>
      <c r="J364" s="44">
        <v>29.4</v>
      </c>
      <c r="K364" s="44" t="s">
        <v>35</v>
      </c>
      <c r="L364" s="44">
        <v>49.2</v>
      </c>
      <c r="M364" s="44" t="s">
        <v>35</v>
      </c>
      <c r="N364" s="98"/>
      <c r="O364" s="45">
        <v>9.9</v>
      </c>
      <c r="P364" s="45" t="s">
        <v>35</v>
      </c>
      <c r="Q364" s="51">
        <v>10</v>
      </c>
      <c r="R364" s="51" t="s">
        <v>35</v>
      </c>
      <c r="S364" s="1"/>
      <c r="T364" s="1"/>
      <c r="U364" s="1"/>
      <c r="V364" s="1"/>
      <c r="W364" s="98"/>
      <c r="X364" s="1"/>
      <c r="Y364" s="1"/>
      <c r="Z364" s="1"/>
      <c r="AA364" s="1"/>
      <c r="AB364" s="1"/>
      <c r="AC364" s="1"/>
      <c r="AD364" s="4"/>
      <c r="AE364" s="5"/>
      <c r="AF364" s="19"/>
      <c r="AG364" s="30"/>
    </row>
    <row r="365" spans="1:33">
      <c r="A365" s="28"/>
      <c r="B365" s="17"/>
      <c r="C365" s="6"/>
      <c r="D365" s="35" t="s">
        <v>45</v>
      </c>
      <c r="E365" s="94"/>
      <c r="F365" s="3">
        <v>9.4</v>
      </c>
      <c r="G365" s="3" t="s">
        <v>35</v>
      </c>
      <c r="H365" s="3">
        <v>9.8000000000000007</v>
      </c>
      <c r="I365" s="3" t="s">
        <v>35</v>
      </c>
      <c r="J365" s="44">
        <v>27.9</v>
      </c>
      <c r="K365" s="44" t="s">
        <v>35</v>
      </c>
      <c r="L365" s="44">
        <v>47.1</v>
      </c>
      <c r="M365" s="44" t="s">
        <v>35</v>
      </c>
      <c r="N365" s="98"/>
      <c r="O365" s="45">
        <v>9.8000000000000007</v>
      </c>
      <c r="P365" s="45" t="s">
        <v>35</v>
      </c>
      <c r="Q365" s="51">
        <v>10</v>
      </c>
      <c r="R365" s="51" t="s">
        <v>35</v>
      </c>
      <c r="S365" s="1"/>
      <c r="T365" s="1"/>
      <c r="U365" s="1"/>
      <c r="V365" s="1"/>
      <c r="W365" s="98"/>
      <c r="X365" s="1"/>
      <c r="Y365" s="1"/>
      <c r="Z365" s="1"/>
      <c r="AA365" s="1"/>
      <c r="AB365" s="1"/>
      <c r="AC365" s="1"/>
      <c r="AD365" s="4"/>
      <c r="AE365" s="5"/>
      <c r="AF365" s="19"/>
      <c r="AG365" s="30"/>
    </row>
    <row r="366" spans="1:33">
      <c r="A366" s="28"/>
      <c r="B366" s="17"/>
      <c r="C366" s="6"/>
      <c r="D366" s="35" t="s">
        <v>33</v>
      </c>
      <c r="E366" s="94"/>
      <c r="F366" s="3">
        <v>9.9</v>
      </c>
      <c r="G366" s="3" t="s">
        <v>35</v>
      </c>
      <c r="H366" s="3">
        <v>5.6</v>
      </c>
      <c r="I366" s="3" t="s">
        <v>39</v>
      </c>
      <c r="J366" s="44">
        <v>29.4</v>
      </c>
      <c r="K366" s="44" t="s">
        <v>35</v>
      </c>
      <c r="L366" s="44">
        <v>44.9</v>
      </c>
      <c r="M366" s="44" t="s">
        <v>36</v>
      </c>
      <c r="N366" s="98"/>
      <c r="O366" s="45">
        <v>9.6999999999999993</v>
      </c>
      <c r="P366" s="45" t="s">
        <v>35</v>
      </c>
      <c r="Q366" s="51">
        <v>9.9</v>
      </c>
      <c r="R366" s="51" t="s">
        <v>35</v>
      </c>
      <c r="S366" s="1"/>
      <c r="T366" s="1"/>
      <c r="U366" s="1"/>
      <c r="V366" s="1"/>
      <c r="W366" s="98"/>
      <c r="X366" s="1"/>
      <c r="Y366" s="1"/>
      <c r="Z366" s="1"/>
      <c r="AA366" s="1"/>
      <c r="AB366" s="1"/>
      <c r="AC366" s="1"/>
      <c r="AD366" s="4"/>
      <c r="AE366" s="5"/>
      <c r="AF366" s="19"/>
      <c r="AG366" s="30"/>
    </row>
    <row r="367" spans="1:33">
      <c r="A367" s="28"/>
      <c r="B367" s="17"/>
      <c r="C367" s="6"/>
      <c r="D367" s="35" t="s">
        <v>18</v>
      </c>
      <c r="E367" s="94"/>
      <c r="F367" s="1"/>
      <c r="G367" s="1"/>
      <c r="H367" s="1"/>
      <c r="I367" s="1"/>
      <c r="J367" s="1"/>
      <c r="K367" s="1"/>
      <c r="L367" s="1"/>
      <c r="M367" s="1"/>
      <c r="N367" s="98"/>
      <c r="O367" s="1"/>
      <c r="P367" s="1"/>
      <c r="Q367" s="1"/>
      <c r="R367" s="1"/>
      <c r="S367" s="1"/>
      <c r="T367" s="1"/>
      <c r="U367" s="1"/>
      <c r="V367" s="1"/>
      <c r="W367" s="98"/>
      <c r="X367" s="1"/>
      <c r="Y367" s="1"/>
      <c r="Z367" s="1"/>
      <c r="AA367" s="1"/>
      <c r="AB367" s="1"/>
      <c r="AC367" s="1"/>
      <c r="AD367" s="4"/>
      <c r="AE367" s="5"/>
      <c r="AF367" s="19"/>
      <c r="AG367" s="30"/>
    </row>
    <row r="368" spans="1:33">
      <c r="A368" s="28"/>
      <c r="B368" s="17"/>
      <c r="C368" s="6"/>
      <c r="D368" s="35" t="s">
        <v>19</v>
      </c>
      <c r="E368" s="94"/>
      <c r="F368" s="1"/>
      <c r="G368" s="1"/>
      <c r="H368" s="1"/>
      <c r="I368" s="1"/>
      <c r="J368" s="1"/>
      <c r="K368" s="1"/>
      <c r="L368" s="1"/>
      <c r="M368" s="1"/>
      <c r="N368" s="98"/>
      <c r="O368" s="1"/>
      <c r="P368" s="1"/>
      <c r="Q368" s="1"/>
      <c r="R368" s="1"/>
      <c r="S368" s="1"/>
      <c r="T368" s="1"/>
      <c r="U368" s="1"/>
      <c r="V368" s="1"/>
      <c r="W368" s="98"/>
      <c r="X368" s="1"/>
      <c r="Y368" s="1"/>
      <c r="Z368" s="1"/>
      <c r="AA368" s="1"/>
      <c r="AB368" s="1"/>
      <c r="AC368" s="1"/>
      <c r="AD368" s="4"/>
      <c r="AE368" s="5"/>
      <c r="AF368" s="19"/>
      <c r="AG368" s="30"/>
    </row>
    <row r="369" spans="1:33">
      <c r="A369" s="28"/>
      <c r="B369" s="17"/>
      <c r="C369" s="6"/>
      <c r="D369" s="35" t="s">
        <v>34</v>
      </c>
      <c r="E369" s="94"/>
      <c r="F369" s="1"/>
      <c r="G369" s="1"/>
      <c r="H369" s="1"/>
      <c r="I369" s="1"/>
      <c r="J369" s="1"/>
      <c r="K369" s="1"/>
      <c r="L369" s="1"/>
      <c r="M369" s="1"/>
      <c r="N369" s="98"/>
      <c r="O369" s="1"/>
      <c r="P369" s="1"/>
      <c r="Q369" s="1"/>
      <c r="R369" s="1"/>
      <c r="S369" s="1"/>
      <c r="T369" s="1"/>
      <c r="U369" s="1"/>
      <c r="V369" s="1"/>
      <c r="W369" s="98"/>
      <c r="X369" s="1"/>
      <c r="Y369" s="1"/>
      <c r="Z369" s="1"/>
      <c r="AA369" s="1"/>
      <c r="AB369" s="1"/>
      <c r="AC369" s="1"/>
      <c r="AD369" s="4"/>
      <c r="AE369" s="5"/>
      <c r="AF369" s="19"/>
      <c r="AG369" s="30"/>
    </row>
    <row r="370" spans="1:33">
      <c r="A370" s="28"/>
      <c r="B370" s="17"/>
      <c r="C370" s="6"/>
      <c r="D370" s="33"/>
      <c r="E370" s="94"/>
      <c r="F370" s="1"/>
      <c r="G370" s="1"/>
      <c r="H370" s="1"/>
      <c r="I370" s="1"/>
      <c r="J370" s="1"/>
      <c r="K370" s="1"/>
      <c r="L370" s="1"/>
      <c r="M370" s="1"/>
      <c r="N370" s="98"/>
      <c r="O370" s="1"/>
      <c r="P370" s="1"/>
      <c r="Q370" s="1"/>
      <c r="R370" s="1"/>
      <c r="S370" s="1"/>
      <c r="T370" s="1"/>
      <c r="U370" s="1"/>
      <c r="V370" s="1"/>
      <c r="W370" s="98"/>
      <c r="X370" s="1"/>
      <c r="Y370" s="1"/>
      <c r="Z370" s="1"/>
      <c r="AA370" s="1"/>
      <c r="AB370" s="1"/>
      <c r="AC370" s="1"/>
      <c r="AD370" s="4"/>
      <c r="AE370" s="5"/>
      <c r="AF370" s="19"/>
      <c r="AG370" s="30"/>
    </row>
    <row r="371" spans="1:33">
      <c r="A371" s="28"/>
      <c r="B371" s="17"/>
      <c r="C371" s="6"/>
      <c r="D371" s="104" t="s">
        <v>20</v>
      </c>
      <c r="E371" s="94"/>
      <c r="F371" s="110"/>
      <c r="G371" s="110"/>
      <c r="H371" s="110"/>
      <c r="I371" s="110"/>
      <c r="J371" s="110"/>
      <c r="K371" s="110"/>
      <c r="L371" s="110"/>
      <c r="M371" s="110"/>
      <c r="N371" s="98"/>
      <c r="O371" s="110"/>
      <c r="P371" s="110"/>
      <c r="Q371" s="110"/>
      <c r="R371" s="110"/>
      <c r="S371" s="110"/>
      <c r="T371" s="110"/>
      <c r="U371" s="110"/>
      <c r="V371" s="110"/>
      <c r="W371" s="98"/>
      <c r="X371" s="110"/>
      <c r="Y371" s="110"/>
      <c r="Z371" s="110"/>
      <c r="AA371" s="110"/>
      <c r="AB371" s="110"/>
      <c r="AC371" s="110"/>
      <c r="AD371" s="116"/>
      <c r="AE371" s="5"/>
      <c r="AF371" s="19"/>
      <c r="AG371" s="30"/>
    </row>
    <row r="372" spans="1:33" ht="15.75" thickBot="1">
      <c r="A372" s="28"/>
      <c r="B372" s="17"/>
      <c r="C372" s="6"/>
      <c r="D372" s="105"/>
      <c r="E372" s="95"/>
      <c r="F372" s="111"/>
      <c r="G372" s="111"/>
      <c r="H372" s="111"/>
      <c r="I372" s="111"/>
      <c r="J372" s="111"/>
      <c r="K372" s="111"/>
      <c r="L372" s="111"/>
      <c r="M372" s="111"/>
      <c r="N372" s="99"/>
      <c r="O372" s="111"/>
      <c r="P372" s="111"/>
      <c r="Q372" s="111"/>
      <c r="R372" s="111"/>
      <c r="S372" s="111"/>
      <c r="T372" s="111"/>
      <c r="U372" s="111"/>
      <c r="V372" s="111"/>
      <c r="W372" s="99"/>
      <c r="X372" s="111"/>
      <c r="Y372" s="111"/>
      <c r="Z372" s="111"/>
      <c r="AA372" s="111"/>
      <c r="AB372" s="111"/>
      <c r="AC372" s="111"/>
      <c r="AD372" s="117"/>
      <c r="AE372" s="5"/>
      <c r="AF372" s="19"/>
      <c r="AG372" s="30"/>
    </row>
    <row r="373" spans="1:33" ht="15.75" thickBot="1">
      <c r="A373" s="28"/>
      <c r="B373" s="17"/>
      <c r="C373" s="7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12"/>
      <c r="AF373" s="19"/>
      <c r="AG373" s="30"/>
    </row>
    <row r="374" spans="1:33">
      <c r="A374" s="28"/>
      <c r="B374" s="17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9"/>
      <c r="AG374" s="30"/>
    </row>
    <row r="375" spans="1:33">
      <c r="A375" s="28"/>
      <c r="B375" s="17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9"/>
      <c r="AG375" s="30"/>
    </row>
    <row r="376" spans="1:33">
      <c r="A376" s="28"/>
      <c r="B376" s="17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79" t="s">
        <v>30</v>
      </c>
      <c r="S376" s="79"/>
      <c r="T376" s="79"/>
      <c r="U376" s="79"/>
      <c r="V376" s="79"/>
      <c r="W376" s="18"/>
      <c r="X376" s="18"/>
      <c r="Y376" s="18"/>
      <c r="Z376" s="18"/>
      <c r="AA376" s="79" t="s">
        <v>31</v>
      </c>
      <c r="AB376" s="79"/>
      <c r="AC376" s="79"/>
      <c r="AD376" s="79"/>
      <c r="AE376" s="18"/>
      <c r="AF376" s="19"/>
      <c r="AG376" s="30"/>
    </row>
    <row r="377" spans="1:33">
      <c r="A377" s="28"/>
      <c r="B377" s="17"/>
      <c r="C377" s="18"/>
      <c r="D377" s="82" t="s">
        <v>26</v>
      </c>
      <c r="E377" s="82"/>
      <c r="F377" s="82"/>
      <c r="G377" s="82"/>
      <c r="H377" s="18"/>
      <c r="I377" s="82" t="s">
        <v>26</v>
      </c>
      <c r="J377" s="82"/>
      <c r="K377" s="82"/>
      <c r="L377" s="82"/>
      <c r="M377" s="82"/>
      <c r="N377" s="18"/>
      <c r="O377" s="18"/>
      <c r="P377" s="18"/>
      <c r="Q377" s="18"/>
      <c r="R377" s="82" t="s">
        <v>27</v>
      </c>
      <c r="S377" s="82"/>
      <c r="T377" s="82"/>
      <c r="U377" s="82"/>
      <c r="V377" s="82"/>
      <c r="W377" s="18"/>
      <c r="X377" s="18"/>
      <c r="Y377" s="18"/>
      <c r="Z377" s="83" t="s">
        <v>27</v>
      </c>
      <c r="AA377" s="83"/>
      <c r="AB377" s="83"/>
      <c r="AC377" s="83"/>
      <c r="AD377" s="18"/>
      <c r="AE377" s="18"/>
      <c r="AF377" s="19"/>
      <c r="AG377" s="30"/>
    </row>
    <row r="378" spans="1:33">
      <c r="A378" s="28"/>
      <c r="B378" s="17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9"/>
      <c r="AG378" s="30"/>
    </row>
    <row r="379" spans="1:33">
      <c r="A379" s="28"/>
      <c r="B379" s="17"/>
      <c r="C379" s="18"/>
      <c r="D379" s="22" t="s">
        <v>29</v>
      </c>
      <c r="E379" s="22"/>
      <c r="F379" s="22"/>
      <c r="G379" s="22"/>
      <c r="H379" s="22"/>
      <c r="I379" s="80" t="s">
        <v>24</v>
      </c>
      <c r="J379" s="80"/>
      <c r="K379" s="80"/>
      <c r="L379" s="80"/>
      <c r="M379" s="80"/>
      <c r="N379" s="80"/>
      <c r="O379" s="80"/>
      <c r="P379" s="22"/>
      <c r="Q379" s="22"/>
      <c r="R379" s="79" t="s">
        <v>23</v>
      </c>
      <c r="S379" s="79"/>
      <c r="T379" s="79"/>
      <c r="U379" s="79"/>
      <c r="V379" s="79"/>
      <c r="W379" s="79"/>
      <c r="X379" s="22"/>
      <c r="Y379" s="79" t="s">
        <v>25</v>
      </c>
      <c r="Z379" s="79"/>
      <c r="AA379" s="79"/>
      <c r="AB379" s="79"/>
      <c r="AC379" s="79"/>
      <c r="AD379" s="79"/>
      <c r="AE379" s="18"/>
      <c r="AF379" s="19"/>
      <c r="AG379" s="30"/>
    </row>
    <row r="380" spans="1:33" ht="15.75" thickBot="1">
      <c r="A380" s="28"/>
      <c r="B380" s="23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5"/>
      <c r="AG380" s="30"/>
    </row>
    <row r="381" spans="1:33" ht="15.75" thickBot="1">
      <c r="A381" s="84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  <c r="AA381" s="85"/>
      <c r="AB381" s="85"/>
      <c r="AC381" s="85"/>
      <c r="AD381" s="85"/>
      <c r="AE381" s="85"/>
      <c r="AF381" s="85"/>
      <c r="AG381" s="86"/>
    </row>
    <row r="387" spans="1:33" ht="15.75" thickBot="1"/>
    <row r="388" spans="1:33" ht="15.75" thickBot="1">
      <c r="A388" s="27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6"/>
      <c r="AE388" s="26"/>
      <c r="AF388" s="26"/>
      <c r="AG388" s="29"/>
    </row>
    <row r="389" spans="1:33" ht="24">
      <c r="A389" s="28"/>
      <c r="B389" s="14"/>
      <c r="C389" s="15"/>
      <c r="D389" s="87" t="s">
        <v>0</v>
      </c>
      <c r="E389" s="87"/>
      <c r="F389" s="87"/>
      <c r="G389" s="87"/>
      <c r="H389" s="87"/>
      <c r="I389" s="87"/>
      <c r="J389" s="87"/>
      <c r="K389" s="87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87"/>
      <c r="AC389" s="87"/>
      <c r="AD389" s="87"/>
      <c r="AE389" s="15"/>
      <c r="AF389" s="16"/>
      <c r="AG389" s="30"/>
    </row>
    <row r="390" spans="1:33" ht="22.5">
      <c r="A390" s="28"/>
      <c r="B390" s="17"/>
      <c r="C390" s="18"/>
      <c r="D390" s="88" t="s">
        <v>28</v>
      </c>
      <c r="E390" s="88"/>
      <c r="F390" s="88"/>
      <c r="G390" s="88"/>
      <c r="H390" s="88"/>
      <c r="I390" s="88"/>
      <c r="J390" s="88"/>
      <c r="K390" s="88"/>
      <c r="L390" s="88"/>
      <c r="M390" s="88"/>
      <c r="N390" s="88"/>
      <c r="O390" s="88"/>
      <c r="P390" s="88"/>
      <c r="Q390" s="88"/>
      <c r="R390" s="88"/>
      <c r="S390" s="88"/>
      <c r="T390" s="88"/>
      <c r="U390" s="88"/>
      <c r="V390" s="88"/>
      <c r="W390" s="88"/>
      <c r="X390" s="88"/>
      <c r="Y390" s="88"/>
      <c r="Z390" s="88"/>
      <c r="AA390" s="88"/>
      <c r="AB390" s="88"/>
      <c r="AC390" s="88"/>
      <c r="AD390" s="88"/>
      <c r="AE390" s="18"/>
      <c r="AF390" s="19"/>
      <c r="AG390" s="30"/>
    </row>
    <row r="391" spans="1:33" ht="15.75">
      <c r="A391" s="28"/>
      <c r="B391" s="17"/>
      <c r="C391" s="18"/>
      <c r="D391" s="89" t="s">
        <v>42</v>
      </c>
      <c r="E391" s="89"/>
      <c r="F391" s="89"/>
      <c r="G391" s="89"/>
      <c r="H391" s="89"/>
      <c r="I391" s="89"/>
      <c r="J391" s="89"/>
      <c r="K391" s="89"/>
      <c r="L391" s="89"/>
      <c r="M391" s="89"/>
      <c r="N391" s="89"/>
      <c r="O391" s="89"/>
      <c r="P391" s="89"/>
      <c r="Q391" s="89"/>
      <c r="R391" s="89"/>
      <c r="S391" s="89"/>
      <c r="T391" s="89"/>
      <c r="U391" s="89"/>
      <c r="V391" s="89"/>
      <c r="W391" s="89"/>
      <c r="X391" s="89"/>
      <c r="Y391" s="89"/>
      <c r="Z391" s="89"/>
      <c r="AA391" s="89"/>
      <c r="AB391" s="89"/>
      <c r="AC391" s="89"/>
      <c r="AD391" s="89"/>
      <c r="AE391" s="18"/>
      <c r="AF391" s="19"/>
      <c r="AG391" s="30"/>
    </row>
    <row r="392" spans="1:33">
      <c r="A392" s="28"/>
      <c r="B392" s="17"/>
      <c r="C392" s="18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18"/>
      <c r="AF392" s="19"/>
      <c r="AG392" s="30"/>
    </row>
    <row r="393" spans="1:33" ht="15.75">
      <c r="A393" s="28"/>
      <c r="B393" s="17"/>
      <c r="C393" s="18"/>
      <c r="D393" s="89" t="s">
        <v>103</v>
      </c>
      <c r="E393" s="89"/>
      <c r="F393" s="89"/>
      <c r="G393" s="89"/>
      <c r="H393" s="89"/>
      <c r="I393" s="89"/>
      <c r="J393" s="89"/>
      <c r="K393" s="89"/>
      <c r="L393" s="89"/>
      <c r="M393" s="89"/>
      <c r="N393" s="89"/>
      <c r="O393" s="89"/>
      <c r="P393" s="89"/>
      <c r="Q393" s="89"/>
      <c r="R393" s="89"/>
      <c r="S393" s="89"/>
      <c r="T393" s="89"/>
      <c r="U393" s="89"/>
      <c r="V393" s="89"/>
      <c r="W393" s="89"/>
      <c r="X393" s="89"/>
      <c r="Y393" s="89"/>
      <c r="Z393" s="89"/>
      <c r="AA393" s="89"/>
      <c r="AB393" s="89"/>
      <c r="AC393" s="89"/>
      <c r="AD393" s="89"/>
      <c r="AE393" s="18"/>
      <c r="AF393" s="19"/>
      <c r="AG393" s="30"/>
    </row>
    <row r="394" spans="1:33">
      <c r="A394" s="28"/>
      <c r="B394" s="17"/>
      <c r="C394" s="18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18"/>
      <c r="AF394" s="19"/>
      <c r="AG394" s="30"/>
    </row>
    <row r="395" spans="1:33" ht="15.75">
      <c r="A395" s="28"/>
      <c r="B395" s="17"/>
      <c r="C395" s="18"/>
      <c r="D395" s="89" t="s">
        <v>59</v>
      </c>
      <c r="E395" s="89"/>
      <c r="F395" s="89"/>
      <c r="G395" s="89"/>
      <c r="H395" s="89"/>
      <c r="I395" s="89"/>
      <c r="J395" s="89"/>
      <c r="K395" s="89"/>
      <c r="L395" s="89"/>
      <c r="M395" s="89"/>
      <c r="N395" s="89"/>
      <c r="O395" s="89"/>
      <c r="P395" s="89"/>
      <c r="Q395" s="89"/>
      <c r="R395" s="89"/>
      <c r="S395" s="89"/>
      <c r="T395" s="89"/>
      <c r="U395" s="89"/>
      <c r="V395" s="89"/>
      <c r="W395" s="89"/>
      <c r="X395" s="89"/>
      <c r="Y395" s="89"/>
      <c r="Z395" s="89"/>
      <c r="AA395" s="89"/>
      <c r="AB395" s="89"/>
      <c r="AC395" s="89"/>
      <c r="AD395" s="89"/>
      <c r="AE395" s="18"/>
      <c r="AF395" s="19"/>
      <c r="AG395" s="30"/>
    </row>
    <row r="396" spans="1:33" ht="16.5" thickBot="1">
      <c r="A396" s="28"/>
      <c r="B396" s="17"/>
      <c r="C396" s="18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  <c r="AB396" s="32"/>
      <c r="AC396" s="32"/>
      <c r="AD396" s="32"/>
      <c r="AE396" s="18"/>
      <c r="AF396" s="19"/>
      <c r="AG396" s="30"/>
    </row>
    <row r="397" spans="1:33" ht="15.75" thickBot="1">
      <c r="A397" s="28"/>
      <c r="B397" s="17"/>
      <c r="C397" s="9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1"/>
      <c r="AF397" s="19"/>
      <c r="AG397" s="30"/>
    </row>
    <row r="398" spans="1:33">
      <c r="A398" s="28"/>
      <c r="B398" s="17"/>
      <c r="C398" s="6"/>
      <c r="D398" s="90" t="s">
        <v>1</v>
      </c>
      <c r="E398" s="93"/>
      <c r="F398" s="96" t="s">
        <v>22</v>
      </c>
      <c r="G398" s="96"/>
      <c r="H398" s="96"/>
      <c r="I398" s="96"/>
      <c r="J398" s="96"/>
      <c r="K398" s="96"/>
      <c r="L398" s="96"/>
      <c r="M398" s="96"/>
      <c r="N398" s="97"/>
      <c r="O398" s="96" t="s">
        <v>2</v>
      </c>
      <c r="P398" s="96"/>
      <c r="Q398" s="96"/>
      <c r="R398" s="96"/>
      <c r="S398" s="96"/>
      <c r="T398" s="96"/>
      <c r="U398" s="96"/>
      <c r="V398" s="96"/>
      <c r="W398" s="97"/>
      <c r="X398" s="96" t="s">
        <v>3</v>
      </c>
      <c r="Y398" s="96"/>
      <c r="Z398" s="96"/>
      <c r="AA398" s="96"/>
      <c r="AB398" s="96"/>
      <c r="AC398" s="96"/>
      <c r="AD398" s="100"/>
      <c r="AE398" s="5"/>
      <c r="AF398" s="19"/>
      <c r="AG398" s="30"/>
    </row>
    <row r="399" spans="1:33">
      <c r="A399" s="28"/>
      <c r="B399" s="17"/>
      <c r="C399" s="6"/>
      <c r="D399" s="91"/>
      <c r="E399" s="94"/>
      <c r="F399" s="101" t="s">
        <v>4</v>
      </c>
      <c r="G399" s="101"/>
      <c r="H399" s="101" t="s">
        <v>5</v>
      </c>
      <c r="I399" s="101"/>
      <c r="J399" s="101" t="s">
        <v>32</v>
      </c>
      <c r="K399" s="101"/>
      <c r="L399" s="101" t="s">
        <v>7</v>
      </c>
      <c r="M399" s="101"/>
      <c r="N399" s="98"/>
      <c r="O399" s="101" t="s">
        <v>8</v>
      </c>
      <c r="P399" s="101"/>
      <c r="Q399" s="101" t="s">
        <v>9</v>
      </c>
      <c r="R399" s="101"/>
      <c r="S399" s="101" t="s">
        <v>10</v>
      </c>
      <c r="T399" s="101"/>
      <c r="U399" s="101" t="s">
        <v>7</v>
      </c>
      <c r="V399" s="101"/>
      <c r="W399" s="98"/>
      <c r="X399" s="101" t="s">
        <v>11</v>
      </c>
      <c r="Y399" s="101"/>
      <c r="Z399" s="101" t="s">
        <v>6</v>
      </c>
      <c r="AA399" s="101"/>
      <c r="AB399" s="101" t="s">
        <v>12</v>
      </c>
      <c r="AC399" s="101"/>
      <c r="AD399" s="102" t="s">
        <v>21</v>
      </c>
      <c r="AE399" s="5"/>
      <c r="AF399" s="19"/>
      <c r="AG399" s="30"/>
    </row>
    <row r="400" spans="1:33">
      <c r="A400" s="28"/>
      <c r="B400" s="17"/>
      <c r="C400" s="6"/>
      <c r="D400" s="92"/>
      <c r="E400" s="94"/>
      <c r="F400" s="2">
        <v>0.1</v>
      </c>
      <c r="G400" s="3" t="s">
        <v>13</v>
      </c>
      <c r="H400" s="2">
        <v>0.1</v>
      </c>
      <c r="I400" s="3" t="s">
        <v>13</v>
      </c>
      <c r="J400" s="2">
        <v>0.3</v>
      </c>
      <c r="K400" s="3" t="s">
        <v>13</v>
      </c>
      <c r="L400" s="2">
        <v>0.5</v>
      </c>
      <c r="M400" s="3" t="s">
        <v>13</v>
      </c>
      <c r="N400" s="98"/>
      <c r="O400" s="2">
        <v>0.1</v>
      </c>
      <c r="P400" s="3" t="s">
        <v>13</v>
      </c>
      <c r="Q400" s="2">
        <v>0.1</v>
      </c>
      <c r="R400" s="3" t="s">
        <v>13</v>
      </c>
      <c r="S400" s="2">
        <v>0.3</v>
      </c>
      <c r="T400" s="3" t="s">
        <v>13</v>
      </c>
      <c r="U400" s="2">
        <v>0.5</v>
      </c>
      <c r="V400" s="3" t="s">
        <v>13</v>
      </c>
      <c r="W400" s="98"/>
      <c r="X400" s="2">
        <v>0.4</v>
      </c>
      <c r="Y400" s="3" t="s">
        <v>13</v>
      </c>
      <c r="Z400" s="2">
        <v>0.6</v>
      </c>
      <c r="AA400" s="3" t="s">
        <v>13</v>
      </c>
      <c r="AB400" s="2">
        <v>1</v>
      </c>
      <c r="AC400" s="3" t="s">
        <v>13</v>
      </c>
      <c r="AD400" s="103"/>
      <c r="AE400" s="5"/>
      <c r="AF400" s="19"/>
      <c r="AG400" s="30"/>
    </row>
    <row r="401" spans="1:33">
      <c r="A401" s="28"/>
      <c r="B401" s="17"/>
      <c r="C401" s="6"/>
      <c r="D401" s="35" t="s">
        <v>14</v>
      </c>
      <c r="E401" s="94"/>
      <c r="F401" s="3">
        <v>9.9</v>
      </c>
      <c r="G401" s="3" t="s">
        <v>35</v>
      </c>
      <c r="H401" s="3">
        <v>8</v>
      </c>
      <c r="I401" s="3" t="s">
        <v>37</v>
      </c>
      <c r="J401" s="44">
        <v>28.8</v>
      </c>
      <c r="K401" s="44" t="s">
        <v>35</v>
      </c>
      <c r="L401" s="44">
        <v>46.7</v>
      </c>
      <c r="M401" s="44" t="s">
        <v>35</v>
      </c>
      <c r="N401" s="98"/>
      <c r="O401" s="45">
        <v>9.9</v>
      </c>
      <c r="P401" s="45" t="s">
        <v>35</v>
      </c>
      <c r="Q401" s="51">
        <v>9.9</v>
      </c>
      <c r="R401" s="51" t="s">
        <v>35</v>
      </c>
      <c r="S401" s="1"/>
      <c r="T401" s="1"/>
      <c r="U401" s="1"/>
      <c r="V401" s="1"/>
      <c r="W401" s="98"/>
      <c r="X401" s="1"/>
      <c r="Y401" s="1"/>
      <c r="Z401" s="1"/>
      <c r="AA401" s="1"/>
      <c r="AB401" s="1"/>
      <c r="AC401" s="1"/>
      <c r="AD401" s="4"/>
      <c r="AE401" s="5"/>
      <c r="AF401" s="19"/>
      <c r="AG401" s="30"/>
    </row>
    <row r="402" spans="1:33">
      <c r="A402" s="28"/>
      <c r="B402" s="17"/>
      <c r="C402" s="6"/>
      <c r="D402" s="35" t="s">
        <v>15</v>
      </c>
      <c r="E402" s="94"/>
      <c r="F402" s="3">
        <v>9.9</v>
      </c>
      <c r="G402" s="3" t="s">
        <v>35</v>
      </c>
      <c r="H402" s="3">
        <v>10</v>
      </c>
      <c r="I402" s="3" t="s">
        <v>35</v>
      </c>
      <c r="J402" s="44">
        <v>29.4</v>
      </c>
      <c r="K402" s="44" t="s">
        <v>35</v>
      </c>
      <c r="L402" s="44">
        <v>49.3</v>
      </c>
      <c r="M402" s="44" t="s">
        <v>35</v>
      </c>
      <c r="N402" s="98"/>
      <c r="O402" s="45">
        <v>9.9</v>
      </c>
      <c r="P402" s="45" t="s">
        <v>35</v>
      </c>
      <c r="Q402" s="51">
        <v>9.8000000000000007</v>
      </c>
      <c r="R402" s="51" t="s">
        <v>35</v>
      </c>
      <c r="S402" s="1"/>
      <c r="T402" s="1"/>
      <c r="U402" s="1"/>
      <c r="V402" s="1"/>
      <c r="W402" s="98"/>
      <c r="X402" s="1"/>
      <c r="Y402" s="1"/>
      <c r="Z402" s="1"/>
      <c r="AA402" s="1"/>
      <c r="AB402" s="1"/>
      <c r="AC402" s="1"/>
      <c r="AD402" s="4"/>
      <c r="AE402" s="5"/>
      <c r="AF402" s="19"/>
      <c r="AG402" s="30"/>
    </row>
    <row r="403" spans="1:33">
      <c r="A403" s="28"/>
      <c r="B403" s="17"/>
      <c r="C403" s="6"/>
      <c r="D403" s="35" t="s">
        <v>16</v>
      </c>
      <c r="E403" s="94"/>
      <c r="F403" s="3">
        <v>9.8000000000000007</v>
      </c>
      <c r="G403" s="3" t="s">
        <v>35</v>
      </c>
      <c r="H403" s="3">
        <v>9.4</v>
      </c>
      <c r="I403" s="3" t="s">
        <v>35</v>
      </c>
      <c r="J403" s="44">
        <v>30</v>
      </c>
      <c r="K403" s="44" t="s">
        <v>35</v>
      </c>
      <c r="L403" s="44">
        <v>49.2</v>
      </c>
      <c r="M403" s="44" t="s">
        <v>35</v>
      </c>
      <c r="N403" s="98"/>
      <c r="O403" s="45">
        <v>9.8000000000000007</v>
      </c>
      <c r="P403" s="45" t="s">
        <v>35</v>
      </c>
      <c r="Q403" s="51">
        <v>10</v>
      </c>
      <c r="R403" s="51" t="s">
        <v>35</v>
      </c>
      <c r="S403" s="1"/>
      <c r="T403" s="1"/>
      <c r="U403" s="1"/>
      <c r="V403" s="1"/>
      <c r="W403" s="98"/>
      <c r="X403" s="1"/>
      <c r="Y403" s="1"/>
      <c r="Z403" s="1"/>
      <c r="AA403" s="1"/>
      <c r="AB403" s="1"/>
      <c r="AC403" s="1"/>
      <c r="AD403" s="4"/>
      <c r="AE403" s="5"/>
      <c r="AF403" s="19"/>
      <c r="AG403" s="30"/>
    </row>
    <row r="404" spans="1:33">
      <c r="A404" s="28"/>
      <c r="B404" s="17"/>
      <c r="C404" s="6"/>
      <c r="D404" s="35" t="s">
        <v>45</v>
      </c>
      <c r="E404" s="94"/>
      <c r="F404" s="3">
        <v>9.6999999999999993</v>
      </c>
      <c r="G404" s="3" t="s">
        <v>35</v>
      </c>
      <c r="H404" s="3">
        <v>10</v>
      </c>
      <c r="I404" s="3" t="s">
        <v>35</v>
      </c>
      <c r="J404" s="44">
        <v>29.4</v>
      </c>
      <c r="K404" s="44" t="s">
        <v>35</v>
      </c>
      <c r="L404" s="44">
        <v>49.1</v>
      </c>
      <c r="M404" s="44" t="s">
        <v>35</v>
      </c>
      <c r="N404" s="98"/>
      <c r="O404" s="45">
        <v>9.9</v>
      </c>
      <c r="P404" s="45" t="s">
        <v>35</v>
      </c>
      <c r="Q404" s="51">
        <v>9.5</v>
      </c>
      <c r="R404" s="51" t="s">
        <v>35</v>
      </c>
      <c r="S404" s="1"/>
      <c r="T404" s="1"/>
      <c r="U404" s="1"/>
      <c r="V404" s="1"/>
      <c r="W404" s="98"/>
      <c r="X404" s="1"/>
      <c r="Y404" s="1"/>
      <c r="Z404" s="1"/>
      <c r="AA404" s="1"/>
      <c r="AB404" s="1"/>
      <c r="AC404" s="1"/>
      <c r="AD404" s="4"/>
      <c r="AE404" s="5"/>
      <c r="AF404" s="19"/>
      <c r="AG404" s="30"/>
    </row>
    <row r="405" spans="1:33">
      <c r="A405" s="28"/>
      <c r="B405" s="17"/>
      <c r="C405" s="6"/>
      <c r="D405" s="35" t="s">
        <v>33</v>
      </c>
      <c r="E405" s="94"/>
      <c r="F405" s="3">
        <v>9.3000000000000007</v>
      </c>
      <c r="G405" s="3" t="s">
        <v>35</v>
      </c>
      <c r="H405" s="3">
        <v>8</v>
      </c>
      <c r="I405" s="3" t="s">
        <v>37</v>
      </c>
      <c r="J405" s="44">
        <v>29.4</v>
      </c>
      <c r="K405" s="44" t="s">
        <v>35</v>
      </c>
      <c r="L405" s="44">
        <v>46.7</v>
      </c>
      <c r="M405" s="44" t="s">
        <v>35</v>
      </c>
      <c r="N405" s="98"/>
      <c r="O405" s="45">
        <v>9.9</v>
      </c>
      <c r="P405" s="45" t="s">
        <v>35</v>
      </c>
      <c r="Q405" s="51">
        <v>9.9</v>
      </c>
      <c r="R405" s="51" t="s">
        <v>35</v>
      </c>
      <c r="S405" s="1"/>
      <c r="T405" s="1"/>
      <c r="U405" s="1"/>
      <c r="V405" s="1"/>
      <c r="W405" s="98"/>
      <c r="X405" s="1"/>
      <c r="Y405" s="1"/>
      <c r="Z405" s="1"/>
      <c r="AA405" s="1"/>
      <c r="AB405" s="1"/>
      <c r="AC405" s="1"/>
      <c r="AD405" s="4"/>
      <c r="AE405" s="5"/>
      <c r="AF405" s="19"/>
      <c r="AG405" s="30"/>
    </row>
    <row r="406" spans="1:33">
      <c r="A406" s="28"/>
      <c r="B406" s="17"/>
      <c r="C406" s="6"/>
      <c r="D406" s="35" t="s">
        <v>18</v>
      </c>
      <c r="E406" s="94"/>
      <c r="F406" s="1"/>
      <c r="G406" s="1"/>
      <c r="H406" s="1"/>
      <c r="I406" s="1"/>
      <c r="J406" s="1"/>
      <c r="K406" s="1"/>
      <c r="L406" s="1"/>
      <c r="M406" s="1"/>
      <c r="N406" s="98"/>
      <c r="O406" s="45"/>
      <c r="P406" s="45"/>
      <c r="Q406" s="1"/>
      <c r="R406" s="1"/>
      <c r="S406" s="1"/>
      <c r="T406" s="1"/>
      <c r="U406" s="1"/>
      <c r="V406" s="1"/>
      <c r="W406" s="98"/>
      <c r="X406" s="1"/>
      <c r="Y406" s="1"/>
      <c r="Z406" s="1"/>
      <c r="AA406" s="1"/>
      <c r="AB406" s="1"/>
      <c r="AC406" s="1"/>
      <c r="AD406" s="4"/>
      <c r="AE406" s="5"/>
      <c r="AF406" s="19"/>
      <c r="AG406" s="30"/>
    </row>
    <row r="407" spans="1:33">
      <c r="A407" s="28"/>
      <c r="B407" s="17"/>
      <c r="C407" s="6"/>
      <c r="D407" s="35" t="s">
        <v>19</v>
      </c>
      <c r="E407" s="94"/>
      <c r="F407" s="1"/>
      <c r="G407" s="1"/>
      <c r="H407" s="1"/>
      <c r="I407" s="1"/>
      <c r="J407" s="1"/>
      <c r="K407" s="1"/>
      <c r="L407" s="1"/>
      <c r="M407" s="1"/>
      <c r="N407" s="98"/>
      <c r="O407" s="1"/>
      <c r="P407" s="1"/>
      <c r="Q407" s="1"/>
      <c r="R407" s="1"/>
      <c r="S407" s="1"/>
      <c r="T407" s="1"/>
      <c r="U407" s="1"/>
      <c r="V407" s="1"/>
      <c r="W407" s="98"/>
      <c r="X407" s="1"/>
      <c r="Y407" s="1"/>
      <c r="Z407" s="1"/>
      <c r="AA407" s="1"/>
      <c r="AB407" s="1"/>
      <c r="AC407" s="1"/>
      <c r="AD407" s="4"/>
      <c r="AE407" s="5"/>
      <c r="AF407" s="19"/>
      <c r="AG407" s="30"/>
    </row>
    <row r="408" spans="1:33">
      <c r="A408" s="28"/>
      <c r="B408" s="17"/>
      <c r="C408" s="6"/>
      <c r="D408" s="35" t="s">
        <v>34</v>
      </c>
      <c r="E408" s="94"/>
      <c r="F408" s="1"/>
      <c r="G408" s="1"/>
      <c r="H408" s="1"/>
      <c r="I408" s="1"/>
      <c r="J408" s="1"/>
      <c r="K408" s="1"/>
      <c r="L408" s="1"/>
      <c r="M408" s="1"/>
      <c r="N408" s="98"/>
      <c r="O408" s="1"/>
      <c r="P408" s="1"/>
      <c r="Q408" s="1"/>
      <c r="R408" s="1"/>
      <c r="S408" s="1"/>
      <c r="T408" s="1"/>
      <c r="U408" s="1"/>
      <c r="V408" s="1"/>
      <c r="W408" s="98"/>
      <c r="X408" s="1"/>
      <c r="Y408" s="1"/>
      <c r="Z408" s="1"/>
      <c r="AA408" s="1"/>
      <c r="AB408" s="1"/>
      <c r="AC408" s="1"/>
      <c r="AD408" s="4"/>
      <c r="AE408" s="5"/>
      <c r="AF408" s="19"/>
      <c r="AG408" s="30"/>
    </row>
    <row r="409" spans="1:33">
      <c r="A409" s="28"/>
      <c r="B409" s="17"/>
      <c r="C409" s="6"/>
      <c r="D409" s="33"/>
      <c r="E409" s="94"/>
      <c r="F409" s="1"/>
      <c r="G409" s="1"/>
      <c r="H409" s="1"/>
      <c r="I409" s="1"/>
      <c r="J409" s="1"/>
      <c r="K409" s="1"/>
      <c r="L409" s="1"/>
      <c r="M409" s="1"/>
      <c r="N409" s="98"/>
      <c r="O409" s="1"/>
      <c r="P409" s="1"/>
      <c r="Q409" s="1"/>
      <c r="R409" s="1"/>
      <c r="S409" s="1"/>
      <c r="T409" s="1"/>
      <c r="U409" s="1"/>
      <c r="V409" s="1"/>
      <c r="W409" s="98"/>
      <c r="X409" s="1"/>
      <c r="Y409" s="1"/>
      <c r="Z409" s="1"/>
      <c r="AA409" s="1"/>
      <c r="AB409" s="1"/>
      <c r="AC409" s="1"/>
      <c r="AD409" s="4"/>
      <c r="AE409" s="5"/>
      <c r="AF409" s="19"/>
      <c r="AG409" s="30"/>
    </row>
    <row r="410" spans="1:33">
      <c r="A410" s="28"/>
      <c r="B410" s="17"/>
      <c r="C410" s="6"/>
      <c r="D410" s="104" t="s">
        <v>20</v>
      </c>
      <c r="E410" s="94"/>
      <c r="F410" s="110"/>
      <c r="G410" s="110"/>
      <c r="H410" s="110"/>
      <c r="I410" s="110"/>
      <c r="J410" s="110"/>
      <c r="K410" s="110"/>
      <c r="L410" s="110"/>
      <c r="M410" s="110"/>
      <c r="N410" s="98"/>
      <c r="O410" s="110"/>
      <c r="P410" s="110"/>
      <c r="Q410" s="110"/>
      <c r="R410" s="110"/>
      <c r="S410" s="110"/>
      <c r="T410" s="110"/>
      <c r="U410" s="110"/>
      <c r="V410" s="110"/>
      <c r="W410" s="98"/>
      <c r="X410" s="110"/>
      <c r="Y410" s="110"/>
      <c r="Z410" s="110"/>
      <c r="AA410" s="110"/>
      <c r="AB410" s="110"/>
      <c r="AC410" s="110"/>
      <c r="AD410" s="116"/>
      <c r="AE410" s="5"/>
      <c r="AF410" s="19"/>
      <c r="AG410" s="30"/>
    </row>
    <row r="411" spans="1:33" ht="15.75" thickBot="1">
      <c r="A411" s="28"/>
      <c r="B411" s="17"/>
      <c r="C411" s="6"/>
      <c r="D411" s="105"/>
      <c r="E411" s="95"/>
      <c r="F411" s="111"/>
      <c r="G411" s="111"/>
      <c r="H411" s="111"/>
      <c r="I411" s="111"/>
      <c r="J411" s="111"/>
      <c r="K411" s="111"/>
      <c r="L411" s="111"/>
      <c r="M411" s="111"/>
      <c r="N411" s="99"/>
      <c r="O411" s="111"/>
      <c r="P411" s="111"/>
      <c r="Q411" s="111"/>
      <c r="R411" s="111"/>
      <c r="S411" s="111"/>
      <c r="T411" s="111"/>
      <c r="U411" s="111"/>
      <c r="V411" s="111"/>
      <c r="W411" s="99"/>
      <c r="X411" s="111"/>
      <c r="Y411" s="111"/>
      <c r="Z411" s="111"/>
      <c r="AA411" s="111"/>
      <c r="AB411" s="111"/>
      <c r="AC411" s="111"/>
      <c r="AD411" s="117"/>
      <c r="AE411" s="5"/>
      <c r="AF411" s="19"/>
      <c r="AG411" s="30"/>
    </row>
    <row r="412" spans="1:33" ht="15.75" thickBot="1">
      <c r="A412" s="28"/>
      <c r="B412" s="17"/>
      <c r="C412" s="7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12"/>
      <c r="AF412" s="19"/>
      <c r="AG412" s="30"/>
    </row>
    <row r="413" spans="1:33">
      <c r="A413" s="28"/>
      <c r="B413" s="17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9"/>
      <c r="AG413" s="30"/>
    </row>
    <row r="414" spans="1:33">
      <c r="A414" s="28"/>
      <c r="B414" s="17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9"/>
      <c r="AG414" s="30"/>
    </row>
    <row r="415" spans="1:33">
      <c r="A415" s="28"/>
      <c r="B415" s="17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79" t="s">
        <v>30</v>
      </c>
      <c r="S415" s="79"/>
      <c r="T415" s="79"/>
      <c r="U415" s="79"/>
      <c r="V415" s="79"/>
      <c r="W415" s="18"/>
      <c r="X415" s="18"/>
      <c r="Y415" s="18"/>
      <c r="Z415" s="18"/>
      <c r="AA415" s="79" t="s">
        <v>31</v>
      </c>
      <c r="AB415" s="79"/>
      <c r="AC415" s="79"/>
      <c r="AD415" s="79"/>
      <c r="AE415" s="18"/>
      <c r="AF415" s="19"/>
      <c r="AG415" s="30"/>
    </row>
    <row r="416" spans="1:33">
      <c r="A416" s="28"/>
      <c r="B416" s="17"/>
      <c r="C416" s="18"/>
      <c r="D416" s="82" t="s">
        <v>26</v>
      </c>
      <c r="E416" s="82"/>
      <c r="F416" s="82"/>
      <c r="G416" s="82"/>
      <c r="H416" s="18"/>
      <c r="I416" s="82" t="s">
        <v>26</v>
      </c>
      <c r="J416" s="82"/>
      <c r="K416" s="82"/>
      <c r="L416" s="82"/>
      <c r="M416" s="82"/>
      <c r="N416" s="18"/>
      <c r="O416" s="18"/>
      <c r="P416" s="18"/>
      <c r="Q416" s="18"/>
      <c r="R416" s="82" t="s">
        <v>27</v>
      </c>
      <c r="S416" s="82"/>
      <c r="T416" s="82"/>
      <c r="U416" s="82"/>
      <c r="V416" s="82"/>
      <c r="W416" s="18"/>
      <c r="X416" s="18"/>
      <c r="Y416" s="18"/>
      <c r="Z416" s="83" t="s">
        <v>27</v>
      </c>
      <c r="AA416" s="83"/>
      <c r="AB416" s="83"/>
      <c r="AC416" s="83"/>
      <c r="AD416" s="18"/>
      <c r="AE416" s="18"/>
      <c r="AF416" s="19"/>
      <c r="AG416" s="30"/>
    </row>
    <row r="417" spans="1:33">
      <c r="A417" s="28"/>
      <c r="B417" s="17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9"/>
      <c r="AG417" s="30"/>
    </row>
    <row r="418" spans="1:33">
      <c r="A418" s="28"/>
      <c r="B418" s="17"/>
      <c r="C418" s="18"/>
      <c r="D418" s="22" t="s">
        <v>29</v>
      </c>
      <c r="E418" s="22"/>
      <c r="F418" s="22"/>
      <c r="G418" s="22"/>
      <c r="H418" s="22"/>
      <c r="I418" s="80" t="s">
        <v>24</v>
      </c>
      <c r="J418" s="80"/>
      <c r="K418" s="80"/>
      <c r="L418" s="80"/>
      <c r="M418" s="80"/>
      <c r="N418" s="80"/>
      <c r="O418" s="80"/>
      <c r="P418" s="22"/>
      <c r="Q418" s="22"/>
      <c r="R418" s="79" t="s">
        <v>23</v>
      </c>
      <c r="S418" s="79"/>
      <c r="T418" s="79"/>
      <c r="U418" s="79"/>
      <c r="V418" s="79"/>
      <c r="W418" s="79"/>
      <c r="X418" s="22"/>
      <c r="Y418" s="79" t="s">
        <v>25</v>
      </c>
      <c r="Z418" s="79"/>
      <c r="AA418" s="79"/>
      <c r="AB418" s="79"/>
      <c r="AC418" s="79"/>
      <c r="AD418" s="79"/>
      <c r="AE418" s="18"/>
      <c r="AF418" s="19"/>
      <c r="AG418" s="30"/>
    </row>
    <row r="419" spans="1:33" ht="15.75" thickBot="1">
      <c r="A419" s="28"/>
      <c r="B419" s="23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5"/>
      <c r="AG419" s="30"/>
    </row>
    <row r="420" spans="1:33" ht="15.75" thickBot="1">
      <c r="A420" s="84"/>
      <c r="B420" s="85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  <c r="AA420" s="85"/>
      <c r="AB420" s="85"/>
      <c r="AC420" s="85"/>
      <c r="AD420" s="85"/>
      <c r="AE420" s="85"/>
      <c r="AF420" s="85"/>
      <c r="AG420" s="86"/>
    </row>
    <row r="426" spans="1:33" ht="15.75" thickBot="1"/>
    <row r="427" spans="1:33" ht="15.75" thickBot="1">
      <c r="A427" s="27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6"/>
      <c r="AE427" s="26"/>
      <c r="AF427" s="26"/>
      <c r="AG427" s="29"/>
    </row>
    <row r="428" spans="1:33" ht="24">
      <c r="A428" s="28"/>
      <c r="B428" s="14"/>
      <c r="C428" s="15"/>
      <c r="D428" s="87" t="s">
        <v>0</v>
      </c>
      <c r="E428" s="87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87"/>
      <c r="AC428" s="87"/>
      <c r="AD428" s="87"/>
      <c r="AE428" s="15"/>
      <c r="AF428" s="16"/>
      <c r="AG428" s="30"/>
    </row>
    <row r="429" spans="1:33" ht="22.5">
      <c r="A429" s="28"/>
      <c r="B429" s="17"/>
      <c r="C429" s="18"/>
      <c r="D429" s="88" t="s">
        <v>28</v>
      </c>
      <c r="E429" s="88"/>
      <c r="F429" s="88"/>
      <c r="G429" s="88"/>
      <c r="H429" s="88"/>
      <c r="I429" s="88"/>
      <c r="J429" s="88"/>
      <c r="K429" s="88"/>
      <c r="L429" s="88"/>
      <c r="M429" s="88"/>
      <c r="N429" s="88"/>
      <c r="O429" s="88"/>
      <c r="P429" s="88"/>
      <c r="Q429" s="88"/>
      <c r="R429" s="88"/>
      <c r="S429" s="88"/>
      <c r="T429" s="88"/>
      <c r="U429" s="88"/>
      <c r="V429" s="88"/>
      <c r="W429" s="88"/>
      <c r="X429" s="88"/>
      <c r="Y429" s="88"/>
      <c r="Z429" s="88"/>
      <c r="AA429" s="88"/>
      <c r="AB429" s="88"/>
      <c r="AC429" s="88"/>
      <c r="AD429" s="88"/>
      <c r="AE429" s="18"/>
      <c r="AF429" s="19"/>
      <c r="AG429" s="30"/>
    </row>
    <row r="430" spans="1:33" ht="15.75">
      <c r="A430" s="28"/>
      <c r="B430" s="17"/>
      <c r="C430" s="18"/>
      <c r="D430" s="89" t="s">
        <v>42</v>
      </c>
      <c r="E430" s="89"/>
      <c r="F430" s="89"/>
      <c r="G430" s="89"/>
      <c r="H430" s="89"/>
      <c r="I430" s="89"/>
      <c r="J430" s="89"/>
      <c r="K430" s="89"/>
      <c r="L430" s="89"/>
      <c r="M430" s="89"/>
      <c r="N430" s="89"/>
      <c r="O430" s="89"/>
      <c r="P430" s="89"/>
      <c r="Q430" s="89"/>
      <c r="R430" s="89"/>
      <c r="S430" s="89"/>
      <c r="T430" s="89"/>
      <c r="U430" s="89"/>
      <c r="V430" s="89"/>
      <c r="W430" s="89"/>
      <c r="X430" s="89"/>
      <c r="Y430" s="89"/>
      <c r="Z430" s="89"/>
      <c r="AA430" s="89"/>
      <c r="AB430" s="89"/>
      <c r="AC430" s="89"/>
      <c r="AD430" s="89"/>
      <c r="AE430" s="18"/>
      <c r="AF430" s="19"/>
      <c r="AG430" s="30"/>
    </row>
    <row r="431" spans="1:33">
      <c r="A431" s="28"/>
      <c r="B431" s="17"/>
      <c r="C431" s="18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  <c r="AC431" s="41"/>
      <c r="AD431" s="41"/>
      <c r="AE431" s="18"/>
      <c r="AF431" s="19"/>
      <c r="AG431" s="30"/>
    </row>
    <row r="432" spans="1:33" ht="15.75">
      <c r="A432" s="28"/>
      <c r="B432" s="17"/>
      <c r="C432" s="18"/>
      <c r="D432" s="89" t="s">
        <v>96</v>
      </c>
      <c r="E432" s="89"/>
      <c r="F432" s="89"/>
      <c r="G432" s="89"/>
      <c r="H432" s="89"/>
      <c r="I432" s="89"/>
      <c r="J432" s="89"/>
      <c r="K432" s="89"/>
      <c r="L432" s="89"/>
      <c r="M432" s="89"/>
      <c r="N432" s="89"/>
      <c r="O432" s="89"/>
      <c r="P432" s="89"/>
      <c r="Q432" s="89"/>
      <c r="R432" s="89"/>
      <c r="S432" s="89"/>
      <c r="T432" s="89"/>
      <c r="U432" s="89"/>
      <c r="V432" s="89"/>
      <c r="W432" s="89"/>
      <c r="X432" s="89"/>
      <c r="Y432" s="89"/>
      <c r="Z432" s="89"/>
      <c r="AA432" s="89"/>
      <c r="AB432" s="89"/>
      <c r="AC432" s="89"/>
      <c r="AD432" s="89"/>
      <c r="AE432" s="18"/>
      <c r="AF432" s="19"/>
      <c r="AG432" s="30"/>
    </row>
    <row r="433" spans="1:33">
      <c r="A433" s="28"/>
      <c r="B433" s="17"/>
      <c r="C433" s="18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  <c r="AC433" s="41"/>
      <c r="AD433" s="41"/>
      <c r="AE433" s="18"/>
      <c r="AF433" s="19"/>
      <c r="AG433" s="30"/>
    </row>
    <row r="434" spans="1:33" ht="15.75">
      <c r="A434" s="28"/>
      <c r="B434" s="17"/>
      <c r="C434" s="18"/>
      <c r="D434" s="89" t="s">
        <v>60</v>
      </c>
      <c r="E434" s="89"/>
      <c r="F434" s="89"/>
      <c r="G434" s="89"/>
      <c r="H434" s="89"/>
      <c r="I434" s="89"/>
      <c r="J434" s="89"/>
      <c r="K434" s="89"/>
      <c r="L434" s="89"/>
      <c r="M434" s="89"/>
      <c r="N434" s="89"/>
      <c r="O434" s="89"/>
      <c r="P434" s="89"/>
      <c r="Q434" s="89"/>
      <c r="R434" s="89"/>
      <c r="S434" s="89"/>
      <c r="T434" s="89"/>
      <c r="U434" s="89"/>
      <c r="V434" s="89"/>
      <c r="W434" s="89"/>
      <c r="X434" s="89"/>
      <c r="Y434" s="89"/>
      <c r="Z434" s="89"/>
      <c r="AA434" s="89"/>
      <c r="AB434" s="89"/>
      <c r="AC434" s="89"/>
      <c r="AD434" s="89"/>
      <c r="AE434" s="18"/>
      <c r="AF434" s="19"/>
      <c r="AG434" s="30"/>
    </row>
    <row r="435" spans="1:33" ht="16.5" thickBot="1">
      <c r="A435" s="28"/>
      <c r="B435" s="17"/>
      <c r="C435" s="18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  <c r="AB435" s="32"/>
      <c r="AC435" s="32"/>
      <c r="AD435" s="32"/>
      <c r="AE435" s="18"/>
      <c r="AF435" s="19"/>
      <c r="AG435" s="30"/>
    </row>
    <row r="436" spans="1:33" ht="15.75" thickBot="1">
      <c r="A436" s="28"/>
      <c r="B436" s="17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1"/>
      <c r="AF436" s="19"/>
      <c r="AG436" s="30"/>
    </row>
    <row r="437" spans="1:33">
      <c r="A437" s="28"/>
      <c r="B437" s="17"/>
      <c r="C437" s="6"/>
      <c r="D437" s="90" t="s">
        <v>1</v>
      </c>
      <c r="E437" s="93"/>
      <c r="F437" s="96" t="s">
        <v>22</v>
      </c>
      <c r="G437" s="96"/>
      <c r="H437" s="96"/>
      <c r="I437" s="96"/>
      <c r="J437" s="96"/>
      <c r="K437" s="96"/>
      <c r="L437" s="96"/>
      <c r="M437" s="96"/>
      <c r="N437" s="97"/>
      <c r="O437" s="96" t="s">
        <v>2</v>
      </c>
      <c r="P437" s="96"/>
      <c r="Q437" s="96"/>
      <c r="R437" s="96"/>
      <c r="S437" s="96"/>
      <c r="T437" s="96"/>
      <c r="U437" s="96"/>
      <c r="V437" s="96"/>
      <c r="W437" s="97"/>
      <c r="X437" s="96" t="s">
        <v>3</v>
      </c>
      <c r="Y437" s="96"/>
      <c r="Z437" s="96"/>
      <c r="AA437" s="96"/>
      <c r="AB437" s="96"/>
      <c r="AC437" s="96"/>
      <c r="AD437" s="100"/>
      <c r="AE437" s="5"/>
      <c r="AF437" s="19"/>
      <c r="AG437" s="30"/>
    </row>
    <row r="438" spans="1:33">
      <c r="A438" s="28"/>
      <c r="B438" s="17"/>
      <c r="C438" s="6"/>
      <c r="D438" s="91"/>
      <c r="E438" s="94"/>
      <c r="F438" s="101" t="s">
        <v>4</v>
      </c>
      <c r="G438" s="101"/>
      <c r="H438" s="101" t="s">
        <v>5</v>
      </c>
      <c r="I438" s="101"/>
      <c r="J438" s="101" t="s">
        <v>32</v>
      </c>
      <c r="K438" s="101"/>
      <c r="L438" s="101" t="s">
        <v>7</v>
      </c>
      <c r="M438" s="101"/>
      <c r="N438" s="98"/>
      <c r="O438" s="101" t="s">
        <v>8</v>
      </c>
      <c r="P438" s="101"/>
      <c r="Q438" s="101" t="s">
        <v>9</v>
      </c>
      <c r="R438" s="101"/>
      <c r="S438" s="101" t="s">
        <v>10</v>
      </c>
      <c r="T438" s="101"/>
      <c r="U438" s="101" t="s">
        <v>7</v>
      </c>
      <c r="V438" s="101"/>
      <c r="W438" s="98"/>
      <c r="X438" s="101" t="s">
        <v>11</v>
      </c>
      <c r="Y438" s="101"/>
      <c r="Z438" s="101" t="s">
        <v>6</v>
      </c>
      <c r="AA438" s="101"/>
      <c r="AB438" s="101" t="s">
        <v>12</v>
      </c>
      <c r="AC438" s="101"/>
      <c r="AD438" s="102" t="s">
        <v>21</v>
      </c>
      <c r="AE438" s="5"/>
      <c r="AF438" s="19"/>
      <c r="AG438" s="30"/>
    </row>
    <row r="439" spans="1:33">
      <c r="A439" s="28"/>
      <c r="B439" s="17"/>
      <c r="C439" s="6"/>
      <c r="D439" s="92"/>
      <c r="E439" s="94"/>
      <c r="F439" s="2">
        <v>0.1</v>
      </c>
      <c r="G439" s="3" t="s">
        <v>13</v>
      </c>
      <c r="H439" s="2">
        <v>0.1</v>
      </c>
      <c r="I439" s="3" t="s">
        <v>13</v>
      </c>
      <c r="J439" s="2">
        <v>0.3</v>
      </c>
      <c r="K439" s="3" t="s">
        <v>13</v>
      </c>
      <c r="L439" s="2">
        <v>0.5</v>
      </c>
      <c r="M439" s="3" t="s">
        <v>13</v>
      </c>
      <c r="N439" s="98"/>
      <c r="O439" s="2">
        <v>0.1</v>
      </c>
      <c r="P439" s="3" t="s">
        <v>13</v>
      </c>
      <c r="Q439" s="2">
        <v>0.1</v>
      </c>
      <c r="R439" s="3" t="s">
        <v>13</v>
      </c>
      <c r="S439" s="2">
        <v>0.3</v>
      </c>
      <c r="T439" s="3" t="s">
        <v>13</v>
      </c>
      <c r="U439" s="2">
        <v>0.5</v>
      </c>
      <c r="V439" s="3" t="s">
        <v>13</v>
      </c>
      <c r="W439" s="98"/>
      <c r="X439" s="2">
        <v>0.4</v>
      </c>
      <c r="Y439" s="3" t="s">
        <v>13</v>
      </c>
      <c r="Z439" s="2">
        <v>0.6</v>
      </c>
      <c r="AA439" s="3" t="s">
        <v>13</v>
      </c>
      <c r="AB439" s="2">
        <v>1</v>
      </c>
      <c r="AC439" s="3" t="s">
        <v>13</v>
      </c>
      <c r="AD439" s="103"/>
      <c r="AE439" s="5"/>
      <c r="AF439" s="19"/>
      <c r="AG439" s="30"/>
    </row>
    <row r="440" spans="1:33">
      <c r="A440" s="28"/>
      <c r="B440" s="17"/>
      <c r="C440" s="6"/>
      <c r="D440" s="35" t="s">
        <v>14</v>
      </c>
      <c r="E440" s="94"/>
      <c r="F440" s="3">
        <v>10</v>
      </c>
      <c r="G440" s="3" t="s">
        <v>35</v>
      </c>
      <c r="H440" s="3">
        <v>8.8000000000000007</v>
      </c>
      <c r="I440" s="3" t="s">
        <v>36</v>
      </c>
      <c r="J440" s="44">
        <v>29.4</v>
      </c>
      <c r="K440" s="44" t="s">
        <v>35</v>
      </c>
      <c r="L440" s="44">
        <v>48.2</v>
      </c>
      <c r="M440" s="44" t="s">
        <v>35</v>
      </c>
      <c r="N440" s="98"/>
      <c r="O440" s="45">
        <v>10</v>
      </c>
      <c r="P440" s="45" t="s">
        <v>35</v>
      </c>
      <c r="Q440" s="51">
        <v>10</v>
      </c>
      <c r="R440" s="51" t="s">
        <v>35</v>
      </c>
      <c r="S440" s="1"/>
      <c r="T440" s="1"/>
      <c r="U440" s="1"/>
      <c r="V440" s="1"/>
      <c r="W440" s="98"/>
      <c r="X440" s="1"/>
      <c r="Y440" s="1"/>
      <c r="Z440" s="1"/>
      <c r="AA440" s="1"/>
      <c r="AB440" s="1"/>
      <c r="AC440" s="1"/>
      <c r="AD440" s="4"/>
      <c r="AE440" s="5"/>
      <c r="AF440" s="19"/>
      <c r="AG440" s="30"/>
    </row>
    <row r="441" spans="1:33">
      <c r="A441" s="28"/>
      <c r="B441" s="17"/>
      <c r="C441" s="6"/>
      <c r="D441" s="35" t="s">
        <v>15</v>
      </c>
      <c r="E441" s="94"/>
      <c r="F441" s="3">
        <v>10</v>
      </c>
      <c r="G441" s="3" t="s">
        <v>35</v>
      </c>
      <c r="H441" s="3">
        <v>10</v>
      </c>
      <c r="I441" s="3" t="s">
        <v>35</v>
      </c>
      <c r="J441" s="44">
        <v>29.4</v>
      </c>
      <c r="K441" s="44" t="s">
        <v>35</v>
      </c>
      <c r="L441" s="44">
        <v>49.4</v>
      </c>
      <c r="M441" s="44" t="s">
        <v>35</v>
      </c>
      <c r="N441" s="98"/>
      <c r="O441" s="45">
        <v>10</v>
      </c>
      <c r="P441" s="45" t="s">
        <v>35</v>
      </c>
      <c r="Q441" s="51">
        <v>10</v>
      </c>
      <c r="R441" s="51" t="s">
        <v>35</v>
      </c>
      <c r="S441" s="1"/>
      <c r="T441" s="1"/>
      <c r="U441" s="1"/>
      <c r="V441" s="1"/>
      <c r="W441" s="98"/>
      <c r="X441" s="1"/>
      <c r="Y441" s="1"/>
      <c r="Z441" s="1"/>
      <c r="AA441" s="1"/>
      <c r="AB441" s="1"/>
      <c r="AC441" s="1"/>
      <c r="AD441" s="4"/>
      <c r="AE441" s="5"/>
      <c r="AF441" s="19"/>
      <c r="AG441" s="30"/>
    </row>
    <row r="442" spans="1:33">
      <c r="A442" s="28"/>
      <c r="B442" s="17"/>
      <c r="C442" s="6"/>
      <c r="D442" s="35" t="s">
        <v>16</v>
      </c>
      <c r="E442" s="94"/>
      <c r="F442" s="3">
        <v>10</v>
      </c>
      <c r="G442" s="3" t="s">
        <v>35</v>
      </c>
      <c r="H442" s="3">
        <v>10</v>
      </c>
      <c r="I442" s="3" t="s">
        <v>35</v>
      </c>
      <c r="J442" s="44">
        <v>30</v>
      </c>
      <c r="K442" s="44" t="s">
        <v>35</v>
      </c>
      <c r="L442" s="44">
        <v>50</v>
      </c>
      <c r="M442" s="44" t="s">
        <v>35</v>
      </c>
      <c r="N442" s="98"/>
      <c r="O442" s="45">
        <v>10</v>
      </c>
      <c r="P442" s="45" t="s">
        <v>35</v>
      </c>
      <c r="Q442" s="51">
        <v>10</v>
      </c>
      <c r="R442" s="51" t="s">
        <v>35</v>
      </c>
      <c r="S442" s="1"/>
      <c r="T442" s="1"/>
      <c r="U442" s="1"/>
      <c r="V442" s="1"/>
      <c r="W442" s="98"/>
      <c r="X442" s="1"/>
      <c r="Y442" s="1"/>
      <c r="Z442" s="1"/>
      <c r="AA442" s="1"/>
      <c r="AB442" s="1"/>
      <c r="AC442" s="1"/>
      <c r="AD442" s="4"/>
      <c r="AE442" s="5"/>
      <c r="AF442" s="19"/>
      <c r="AG442" s="30"/>
    </row>
    <row r="443" spans="1:33">
      <c r="A443" s="28"/>
      <c r="B443" s="17"/>
      <c r="C443" s="6"/>
      <c r="D443" s="35" t="s">
        <v>45</v>
      </c>
      <c r="E443" s="94"/>
      <c r="F443" s="3">
        <v>10</v>
      </c>
      <c r="G443" s="3" t="s">
        <v>35</v>
      </c>
      <c r="H443" s="3">
        <v>9.4</v>
      </c>
      <c r="I443" s="3" t="s">
        <v>35</v>
      </c>
      <c r="J443" s="44">
        <v>29.4</v>
      </c>
      <c r="K443" s="44" t="s">
        <v>35</v>
      </c>
      <c r="L443" s="44">
        <v>48.2</v>
      </c>
      <c r="M443" s="44" t="s">
        <v>35</v>
      </c>
      <c r="N443" s="98"/>
      <c r="O443" s="45">
        <v>9.9</v>
      </c>
      <c r="P443" s="45" t="s">
        <v>35</v>
      </c>
      <c r="Q443" s="51">
        <v>10</v>
      </c>
      <c r="R443" s="51" t="s">
        <v>35</v>
      </c>
      <c r="S443" s="1"/>
      <c r="T443" s="1"/>
      <c r="U443" s="1"/>
      <c r="V443" s="1"/>
      <c r="W443" s="98"/>
      <c r="X443" s="1"/>
      <c r="Y443" s="1"/>
      <c r="Z443" s="1"/>
      <c r="AA443" s="1"/>
      <c r="AB443" s="1"/>
      <c r="AC443" s="1"/>
      <c r="AD443" s="4"/>
      <c r="AE443" s="5"/>
      <c r="AF443" s="19"/>
      <c r="AG443" s="30"/>
    </row>
    <row r="444" spans="1:33">
      <c r="A444" s="28"/>
      <c r="B444" s="17"/>
      <c r="C444" s="6"/>
      <c r="D444" s="35" t="s">
        <v>33</v>
      </c>
      <c r="E444" s="94"/>
      <c r="F444" s="3">
        <v>9.8000000000000007</v>
      </c>
      <c r="G444" s="3" t="s">
        <v>35</v>
      </c>
      <c r="H444" s="3">
        <v>9.1999999999999993</v>
      </c>
      <c r="I444" s="3" t="s">
        <v>36</v>
      </c>
      <c r="J444" s="44">
        <v>28.8</v>
      </c>
      <c r="K444" s="44" t="s">
        <v>35</v>
      </c>
      <c r="L444" s="44">
        <v>47.2</v>
      </c>
      <c r="M444" s="44" t="s">
        <v>35</v>
      </c>
      <c r="N444" s="98"/>
      <c r="O444" s="45">
        <v>9.9</v>
      </c>
      <c r="P444" s="45" t="s">
        <v>35</v>
      </c>
      <c r="Q444" s="51">
        <v>9.9</v>
      </c>
      <c r="R444" s="51" t="s">
        <v>35</v>
      </c>
      <c r="S444" s="1"/>
      <c r="T444" s="1"/>
      <c r="U444" s="1"/>
      <c r="V444" s="1"/>
      <c r="W444" s="98"/>
      <c r="X444" s="1"/>
      <c r="Y444" s="1"/>
      <c r="Z444" s="1"/>
      <c r="AA444" s="1"/>
      <c r="AB444" s="1"/>
      <c r="AC444" s="1"/>
      <c r="AD444" s="4"/>
      <c r="AE444" s="5"/>
      <c r="AF444" s="19"/>
      <c r="AG444" s="30"/>
    </row>
    <row r="445" spans="1:33">
      <c r="A445" s="28"/>
      <c r="B445" s="17"/>
      <c r="C445" s="6"/>
      <c r="D445" s="35" t="s">
        <v>18</v>
      </c>
      <c r="E445" s="94"/>
      <c r="F445" s="1"/>
      <c r="G445" s="1"/>
      <c r="H445" s="1"/>
      <c r="I445" s="1"/>
      <c r="J445" s="1"/>
      <c r="K445" s="1"/>
      <c r="L445" s="1"/>
      <c r="M445" s="1"/>
      <c r="N445" s="98"/>
      <c r="O445" s="1"/>
      <c r="P445" s="1"/>
      <c r="Q445" s="1"/>
      <c r="R445" s="1"/>
      <c r="S445" s="1"/>
      <c r="T445" s="1"/>
      <c r="U445" s="1"/>
      <c r="V445" s="1"/>
      <c r="W445" s="98"/>
      <c r="X445" s="1"/>
      <c r="Y445" s="1"/>
      <c r="Z445" s="1"/>
      <c r="AA445" s="1"/>
      <c r="AB445" s="1"/>
      <c r="AC445" s="1"/>
      <c r="AD445" s="4"/>
      <c r="AE445" s="5"/>
      <c r="AF445" s="19"/>
      <c r="AG445" s="30"/>
    </row>
    <row r="446" spans="1:33">
      <c r="A446" s="28"/>
      <c r="B446" s="17"/>
      <c r="C446" s="6"/>
      <c r="D446" s="35" t="s">
        <v>19</v>
      </c>
      <c r="E446" s="94"/>
      <c r="F446" s="1"/>
      <c r="G446" s="1"/>
      <c r="H446" s="1"/>
      <c r="I446" s="1"/>
      <c r="J446" s="1"/>
      <c r="K446" s="1"/>
      <c r="L446" s="1"/>
      <c r="M446" s="1"/>
      <c r="N446" s="98"/>
      <c r="O446" s="1"/>
      <c r="P446" s="1"/>
      <c r="Q446" s="1"/>
      <c r="R446" s="1"/>
      <c r="S446" s="1"/>
      <c r="T446" s="1"/>
      <c r="U446" s="1"/>
      <c r="V446" s="1"/>
      <c r="W446" s="98"/>
      <c r="X446" s="1"/>
      <c r="Y446" s="1"/>
      <c r="Z446" s="1"/>
      <c r="AA446" s="1"/>
      <c r="AB446" s="1"/>
      <c r="AC446" s="1"/>
      <c r="AD446" s="4"/>
      <c r="AE446" s="5"/>
      <c r="AF446" s="19"/>
      <c r="AG446" s="30"/>
    </row>
    <row r="447" spans="1:33">
      <c r="A447" s="28"/>
      <c r="B447" s="17"/>
      <c r="C447" s="6"/>
      <c r="D447" s="35" t="s">
        <v>34</v>
      </c>
      <c r="E447" s="94"/>
      <c r="F447" s="1"/>
      <c r="G447" s="1"/>
      <c r="H447" s="1"/>
      <c r="I447" s="1"/>
      <c r="J447" s="1"/>
      <c r="K447" s="1"/>
      <c r="L447" s="1"/>
      <c r="M447" s="1"/>
      <c r="N447" s="98"/>
      <c r="O447" s="1"/>
      <c r="P447" s="1"/>
      <c r="Q447" s="1"/>
      <c r="R447" s="1"/>
      <c r="S447" s="1"/>
      <c r="T447" s="1"/>
      <c r="U447" s="1"/>
      <c r="V447" s="1"/>
      <c r="W447" s="98"/>
      <c r="X447" s="1"/>
      <c r="Y447" s="1"/>
      <c r="Z447" s="1"/>
      <c r="AA447" s="1"/>
      <c r="AB447" s="1"/>
      <c r="AC447" s="1"/>
      <c r="AD447" s="4"/>
      <c r="AE447" s="5"/>
      <c r="AF447" s="19"/>
      <c r="AG447" s="30"/>
    </row>
    <row r="448" spans="1:33">
      <c r="A448" s="28"/>
      <c r="B448" s="17"/>
      <c r="C448" s="6"/>
      <c r="D448" s="33"/>
      <c r="E448" s="94"/>
      <c r="F448" s="1"/>
      <c r="G448" s="1"/>
      <c r="H448" s="1"/>
      <c r="I448" s="1"/>
      <c r="J448" s="1"/>
      <c r="K448" s="1"/>
      <c r="L448" s="1"/>
      <c r="M448" s="1"/>
      <c r="N448" s="98"/>
      <c r="O448" s="1"/>
      <c r="P448" s="1"/>
      <c r="Q448" s="1"/>
      <c r="R448" s="1"/>
      <c r="S448" s="1"/>
      <c r="T448" s="1"/>
      <c r="U448" s="1"/>
      <c r="V448" s="1"/>
      <c r="W448" s="98"/>
      <c r="X448" s="1"/>
      <c r="Y448" s="1"/>
      <c r="Z448" s="1"/>
      <c r="AA448" s="1"/>
      <c r="AB448" s="1"/>
      <c r="AC448" s="1"/>
      <c r="AD448" s="4"/>
      <c r="AE448" s="5"/>
      <c r="AF448" s="19"/>
      <c r="AG448" s="30"/>
    </row>
    <row r="449" spans="1:33">
      <c r="A449" s="28"/>
      <c r="B449" s="17"/>
      <c r="C449" s="6"/>
      <c r="D449" s="104" t="s">
        <v>20</v>
      </c>
      <c r="E449" s="94"/>
      <c r="F449" s="110"/>
      <c r="G449" s="110"/>
      <c r="H449" s="110"/>
      <c r="I449" s="110"/>
      <c r="J449" s="110"/>
      <c r="K449" s="110"/>
      <c r="L449" s="110"/>
      <c r="M449" s="110"/>
      <c r="N449" s="98"/>
      <c r="O449" s="110"/>
      <c r="P449" s="110"/>
      <c r="Q449" s="110"/>
      <c r="R449" s="110"/>
      <c r="S449" s="110"/>
      <c r="T449" s="110"/>
      <c r="U449" s="110"/>
      <c r="V449" s="110"/>
      <c r="W449" s="98"/>
      <c r="X449" s="110"/>
      <c r="Y449" s="110"/>
      <c r="Z449" s="110"/>
      <c r="AA449" s="110"/>
      <c r="AB449" s="110"/>
      <c r="AC449" s="110"/>
      <c r="AD449" s="116"/>
      <c r="AE449" s="5"/>
      <c r="AF449" s="19"/>
      <c r="AG449" s="30"/>
    </row>
    <row r="450" spans="1:33" ht="15.75" thickBot="1">
      <c r="A450" s="28"/>
      <c r="B450" s="17"/>
      <c r="C450" s="6"/>
      <c r="D450" s="105"/>
      <c r="E450" s="95"/>
      <c r="F450" s="111"/>
      <c r="G450" s="111"/>
      <c r="H450" s="111"/>
      <c r="I450" s="111"/>
      <c r="J450" s="111"/>
      <c r="K450" s="111"/>
      <c r="L450" s="111"/>
      <c r="M450" s="111"/>
      <c r="N450" s="99"/>
      <c r="O450" s="111"/>
      <c r="P450" s="111"/>
      <c r="Q450" s="111"/>
      <c r="R450" s="111"/>
      <c r="S450" s="111"/>
      <c r="T450" s="111"/>
      <c r="U450" s="111"/>
      <c r="V450" s="111"/>
      <c r="W450" s="99"/>
      <c r="X450" s="111"/>
      <c r="Y450" s="111"/>
      <c r="Z450" s="111"/>
      <c r="AA450" s="111"/>
      <c r="AB450" s="111"/>
      <c r="AC450" s="111"/>
      <c r="AD450" s="117"/>
      <c r="AE450" s="5"/>
      <c r="AF450" s="19"/>
      <c r="AG450" s="30"/>
    </row>
    <row r="451" spans="1:33" ht="15.75" thickBot="1">
      <c r="A451" s="28"/>
      <c r="B451" s="17"/>
      <c r="C451" s="7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12"/>
      <c r="AF451" s="19"/>
      <c r="AG451" s="30"/>
    </row>
    <row r="452" spans="1:33">
      <c r="A452" s="28"/>
      <c r="B452" s="17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9"/>
      <c r="AG452" s="30"/>
    </row>
    <row r="453" spans="1:33">
      <c r="A453" s="28"/>
      <c r="B453" s="17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9"/>
      <c r="AG453" s="30"/>
    </row>
    <row r="454" spans="1:33">
      <c r="A454" s="28"/>
      <c r="B454" s="17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79" t="s">
        <v>30</v>
      </c>
      <c r="S454" s="79"/>
      <c r="T454" s="79"/>
      <c r="U454" s="79"/>
      <c r="V454" s="79"/>
      <c r="W454" s="18"/>
      <c r="X454" s="18"/>
      <c r="Y454" s="18"/>
      <c r="Z454" s="18"/>
      <c r="AA454" s="79" t="s">
        <v>31</v>
      </c>
      <c r="AB454" s="79"/>
      <c r="AC454" s="79"/>
      <c r="AD454" s="79"/>
      <c r="AE454" s="18"/>
      <c r="AF454" s="19"/>
      <c r="AG454" s="30"/>
    </row>
    <row r="455" spans="1:33">
      <c r="A455" s="28"/>
      <c r="B455" s="17"/>
      <c r="C455" s="18"/>
      <c r="D455" s="82" t="s">
        <v>26</v>
      </c>
      <c r="E455" s="82"/>
      <c r="F455" s="82"/>
      <c r="G455" s="82"/>
      <c r="H455" s="18"/>
      <c r="I455" s="82" t="s">
        <v>26</v>
      </c>
      <c r="J455" s="82"/>
      <c r="K455" s="82"/>
      <c r="L455" s="82"/>
      <c r="M455" s="82"/>
      <c r="N455" s="18"/>
      <c r="O455" s="18"/>
      <c r="P455" s="18"/>
      <c r="Q455" s="18"/>
      <c r="R455" s="82" t="s">
        <v>27</v>
      </c>
      <c r="S455" s="82"/>
      <c r="T455" s="82"/>
      <c r="U455" s="82"/>
      <c r="V455" s="82"/>
      <c r="W455" s="18"/>
      <c r="X455" s="18"/>
      <c r="Y455" s="18"/>
      <c r="Z455" s="83" t="s">
        <v>27</v>
      </c>
      <c r="AA455" s="83"/>
      <c r="AB455" s="83"/>
      <c r="AC455" s="83"/>
      <c r="AD455" s="18"/>
      <c r="AE455" s="18"/>
      <c r="AF455" s="19"/>
      <c r="AG455" s="30"/>
    </row>
    <row r="456" spans="1:33">
      <c r="A456" s="28"/>
      <c r="B456" s="17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9"/>
      <c r="AG456" s="30"/>
    </row>
    <row r="457" spans="1:33">
      <c r="A457" s="28"/>
      <c r="B457" s="17"/>
      <c r="C457" s="18"/>
      <c r="D457" s="22" t="s">
        <v>29</v>
      </c>
      <c r="E457" s="22"/>
      <c r="F457" s="22"/>
      <c r="G457" s="22"/>
      <c r="H457" s="22"/>
      <c r="I457" s="80" t="s">
        <v>24</v>
      </c>
      <c r="J457" s="80"/>
      <c r="K457" s="80"/>
      <c r="L457" s="80"/>
      <c r="M457" s="80"/>
      <c r="N457" s="80"/>
      <c r="O457" s="80"/>
      <c r="P457" s="22"/>
      <c r="Q457" s="22"/>
      <c r="R457" s="79" t="s">
        <v>23</v>
      </c>
      <c r="S457" s="79"/>
      <c r="T457" s="79"/>
      <c r="U457" s="79"/>
      <c r="V457" s="79"/>
      <c r="W457" s="79"/>
      <c r="X457" s="22"/>
      <c r="Y457" s="79" t="s">
        <v>25</v>
      </c>
      <c r="Z457" s="79"/>
      <c r="AA457" s="79"/>
      <c r="AB457" s="79"/>
      <c r="AC457" s="79"/>
      <c r="AD457" s="79"/>
      <c r="AE457" s="18"/>
      <c r="AF457" s="19"/>
      <c r="AG457" s="30"/>
    </row>
    <row r="458" spans="1:33" ht="15.75" thickBot="1">
      <c r="A458" s="28"/>
      <c r="B458" s="23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5"/>
      <c r="AG458" s="30"/>
    </row>
    <row r="459" spans="1:33" ht="15.75" thickBot="1">
      <c r="A459" s="84"/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  <c r="AA459" s="85"/>
      <c r="AB459" s="85"/>
      <c r="AC459" s="85"/>
      <c r="AD459" s="85"/>
      <c r="AE459" s="85"/>
      <c r="AF459" s="85"/>
      <c r="AG459" s="86"/>
    </row>
    <row r="465" spans="1:33" ht="15.75" thickBot="1"/>
    <row r="466" spans="1:33" ht="15.75" thickBot="1">
      <c r="A466" s="27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9"/>
    </row>
    <row r="467" spans="1:33" ht="24">
      <c r="A467" s="28"/>
      <c r="B467" s="14"/>
      <c r="C467" s="15"/>
      <c r="D467" s="87" t="s">
        <v>0</v>
      </c>
      <c r="E467" s="87"/>
      <c r="F467" s="87"/>
      <c r="G467" s="87"/>
      <c r="H467" s="87"/>
      <c r="I467" s="87"/>
      <c r="J467" s="87"/>
      <c r="K467" s="87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87"/>
      <c r="AC467" s="87"/>
      <c r="AD467" s="87"/>
      <c r="AE467" s="15"/>
      <c r="AF467" s="16"/>
      <c r="AG467" s="30"/>
    </row>
    <row r="468" spans="1:33" ht="22.5">
      <c r="A468" s="28"/>
      <c r="B468" s="17"/>
      <c r="C468" s="18"/>
      <c r="D468" s="88" t="s">
        <v>28</v>
      </c>
      <c r="E468" s="88"/>
      <c r="F468" s="88"/>
      <c r="G468" s="88"/>
      <c r="H468" s="88"/>
      <c r="I468" s="88"/>
      <c r="J468" s="88"/>
      <c r="K468" s="88"/>
      <c r="L468" s="88"/>
      <c r="M468" s="88"/>
      <c r="N468" s="88"/>
      <c r="O468" s="88"/>
      <c r="P468" s="88"/>
      <c r="Q468" s="88"/>
      <c r="R468" s="88"/>
      <c r="S468" s="88"/>
      <c r="T468" s="88"/>
      <c r="U468" s="88"/>
      <c r="V468" s="88"/>
      <c r="W468" s="88"/>
      <c r="X468" s="88"/>
      <c r="Y468" s="88"/>
      <c r="Z468" s="88"/>
      <c r="AA468" s="88"/>
      <c r="AB468" s="88"/>
      <c r="AC468" s="88"/>
      <c r="AD468" s="88"/>
      <c r="AE468" s="18"/>
      <c r="AF468" s="19"/>
      <c r="AG468" s="30"/>
    </row>
    <row r="469" spans="1:33" ht="15.75">
      <c r="A469" s="28"/>
      <c r="B469" s="17"/>
      <c r="C469" s="18"/>
      <c r="D469" s="89" t="s">
        <v>42</v>
      </c>
      <c r="E469" s="89"/>
      <c r="F469" s="89"/>
      <c r="G469" s="89"/>
      <c r="H469" s="89"/>
      <c r="I469" s="89"/>
      <c r="J469" s="89"/>
      <c r="K469" s="89"/>
      <c r="L469" s="89"/>
      <c r="M469" s="89"/>
      <c r="N469" s="89"/>
      <c r="O469" s="89"/>
      <c r="P469" s="89"/>
      <c r="Q469" s="89"/>
      <c r="R469" s="89"/>
      <c r="S469" s="89"/>
      <c r="T469" s="89"/>
      <c r="U469" s="89"/>
      <c r="V469" s="89"/>
      <c r="W469" s="89"/>
      <c r="X469" s="89"/>
      <c r="Y469" s="89"/>
      <c r="Z469" s="89"/>
      <c r="AA469" s="89"/>
      <c r="AB469" s="89"/>
      <c r="AC469" s="89"/>
      <c r="AD469" s="89"/>
      <c r="AE469" s="18"/>
      <c r="AF469" s="19"/>
      <c r="AG469" s="30"/>
    </row>
    <row r="470" spans="1:33">
      <c r="A470" s="28"/>
      <c r="B470" s="17"/>
      <c r="C470" s="18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  <c r="AC470" s="41"/>
      <c r="AD470" s="41"/>
      <c r="AE470" s="18"/>
      <c r="AF470" s="19"/>
      <c r="AG470" s="30"/>
    </row>
    <row r="471" spans="1:33" ht="15.75">
      <c r="A471" s="28"/>
      <c r="B471" s="17"/>
      <c r="C471" s="18"/>
      <c r="D471" s="89" t="s">
        <v>61</v>
      </c>
      <c r="E471" s="89"/>
      <c r="F471" s="89"/>
      <c r="G471" s="89"/>
      <c r="H471" s="89"/>
      <c r="I471" s="89"/>
      <c r="J471" s="89"/>
      <c r="K471" s="89"/>
      <c r="L471" s="89"/>
      <c r="M471" s="89"/>
      <c r="N471" s="89"/>
      <c r="O471" s="89"/>
      <c r="P471" s="89"/>
      <c r="Q471" s="89"/>
      <c r="R471" s="89"/>
      <c r="S471" s="89"/>
      <c r="T471" s="89"/>
      <c r="U471" s="89"/>
      <c r="V471" s="89"/>
      <c r="W471" s="89"/>
      <c r="X471" s="89"/>
      <c r="Y471" s="89"/>
      <c r="Z471" s="89"/>
      <c r="AA471" s="89"/>
      <c r="AB471" s="89"/>
      <c r="AC471" s="89"/>
      <c r="AD471" s="89"/>
      <c r="AE471" s="18"/>
      <c r="AF471" s="19"/>
      <c r="AG471" s="30"/>
    </row>
    <row r="472" spans="1:33">
      <c r="A472" s="28"/>
      <c r="B472" s="17"/>
      <c r="C472" s="18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18"/>
      <c r="AF472" s="19"/>
      <c r="AG472" s="30"/>
    </row>
    <row r="473" spans="1:33" ht="15.75">
      <c r="A473" s="28"/>
      <c r="B473" s="17"/>
      <c r="C473" s="18"/>
      <c r="D473" s="89" t="s">
        <v>62</v>
      </c>
      <c r="E473" s="89"/>
      <c r="F473" s="89"/>
      <c r="G473" s="89"/>
      <c r="H473" s="89"/>
      <c r="I473" s="89"/>
      <c r="J473" s="89"/>
      <c r="K473" s="89"/>
      <c r="L473" s="89"/>
      <c r="M473" s="89"/>
      <c r="N473" s="89"/>
      <c r="O473" s="89"/>
      <c r="P473" s="89"/>
      <c r="Q473" s="89"/>
      <c r="R473" s="89"/>
      <c r="S473" s="89"/>
      <c r="T473" s="89"/>
      <c r="U473" s="89"/>
      <c r="V473" s="89"/>
      <c r="W473" s="89"/>
      <c r="X473" s="89"/>
      <c r="Y473" s="89"/>
      <c r="Z473" s="89"/>
      <c r="AA473" s="89"/>
      <c r="AB473" s="89"/>
      <c r="AC473" s="89"/>
      <c r="AD473" s="89"/>
      <c r="AE473" s="18"/>
      <c r="AF473" s="19"/>
      <c r="AG473" s="30"/>
    </row>
    <row r="474" spans="1:33" ht="16.5" thickBot="1">
      <c r="A474" s="28"/>
      <c r="B474" s="17"/>
      <c r="C474" s="18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  <c r="AB474" s="32"/>
      <c r="AC474" s="32"/>
      <c r="AD474" s="32"/>
      <c r="AE474" s="18"/>
      <c r="AF474" s="19"/>
      <c r="AG474" s="30"/>
    </row>
    <row r="475" spans="1:33" ht="15.75" thickBot="1">
      <c r="A475" s="28"/>
      <c r="B475" s="17"/>
      <c r="C475" s="9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1"/>
      <c r="AF475" s="19"/>
      <c r="AG475" s="30"/>
    </row>
    <row r="476" spans="1:33">
      <c r="A476" s="28"/>
      <c r="B476" s="17"/>
      <c r="C476" s="6"/>
      <c r="D476" s="90" t="s">
        <v>1</v>
      </c>
      <c r="E476" s="93"/>
      <c r="F476" s="96" t="s">
        <v>22</v>
      </c>
      <c r="G476" s="96"/>
      <c r="H476" s="96"/>
      <c r="I476" s="96"/>
      <c r="J476" s="96"/>
      <c r="K476" s="96"/>
      <c r="L476" s="96"/>
      <c r="M476" s="96"/>
      <c r="N476" s="97"/>
      <c r="O476" s="96" t="s">
        <v>2</v>
      </c>
      <c r="P476" s="96"/>
      <c r="Q476" s="96"/>
      <c r="R476" s="96"/>
      <c r="S476" s="96"/>
      <c r="T476" s="96"/>
      <c r="U476" s="96"/>
      <c r="V476" s="96"/>
      <c r="W476" s="97"/>
      <c r="X476" s="96" t="s">
        <v>3</v>
      </c>
      <c r="Y476" s="96"/>
      <c r="Z476" s="96"/>
      <c r="AA476" s="96"/>
      <c r="AB476" s="96"/>
      <c r="AC476" s="96"/>
      <c r="AD476" s="100"/>
      <c r="AE476" s="5"/>
      <c r="AF476" s="19"/>
      <c r="AG476" s="30"/>
    </row>
    <row r="477" spans="1:33">
      <c r="A477" s="28"/>
      <c r="B477" s="17"/>
      <c r="C477" s="6"/>
      <c r="D477" s="91"/>
      <c r="E477" s="94"/>
      <c r="F477" s="101" t="s">
        <v>4</v>
      </c>
      <c r="G477" s="101"/>
      <c r="H477" s="101" t="s">
        <v>5</v>
      </c>
      <c r="I477" s="101"/>
      <c r="J477" s="101" t="s">
        <v>32</v>
      </c>
      <c r="K477" s="101"/>
      <c r="L477" s="101" t="s">
        <v>7</v>
      </c>
      <c r="M477" s="101"/>
      <c r="N477" s="98"/>
      <c r="O477" s="101" t="s">
        <v>8</v>
      </c>
      <c r="P477" s="101"/>
      <c r="Q477" s="101" t="s">
        <v>9</v>
      </c>
      <c r="R477" s="101"/>
      <c r="S477" s="101" t="s">
        <v>10</v>
      </c>
      <c r="T477" s="101"/>
      <c r="U477" s="101" t="s">
        <v>7</v>
      </c>
      <c r="V477" s="101"/>
      <c r="W477" s="98"/>
      <c r="X477" s="101" t="s">
        <v>11</v>
      </c>
      <c r="Y477" s="101"/>
      <c r="Z477" s="101" t="s">
        <v>6</v>
      </c>
      <c r="AA477" s="101"/>
      <c r="AB477" s="101" t="s">
        <v>12</v>
      </c>
      <c r="AC477" s="101"/>
      <c r="AD477" s="102" t="s">
        <v>21</v>
      </c>
      <c r="AE477" s="5"/>
      <c r="AF477" s="19"/>
      <c r="AG477" s="30"/>
    </row>
    <row r="478" spans="1:33">
      <c r="A478" s="28"/>
      <c r="B478" s="17"/>
      <c r="C478" s="6"/>
      <c r="D478" s="92"/>
      <c r="E478" s="94"/>
      <c r="F478" s="2">
        <v>0.1</v>
      </c>
      <c r="G478" s="3" t="s">
        <v>13</v>
      </c>
      <c r="H478" s="2">
        <v>0.1</v>
      </c>
      <c r="I478" s="3" t="s">
        <v>13</v>
      </c>
      <c r="J478" s="2">
        <v>0.3</v>
      </c>
      <c r="K478" s="3" t="s">
        <v>13</v>
      </c>
      <c r="L478" s="2">
        <v>0.5</v>
      </c>
      <c r="M478" s="3" t="s">
        <v>13</v>
      </c>
      <c r="N478" s="98"/>
      <c r="O478" s="2">
        <v>0.1</v>
      </c>
      <c r="P478" s="3" t="s">
        <v>13</v>
      </c>
      <c r="Q478" s="2">
        <v>0.1</v>
      </c>
      <c r="R478" s="3" t="s">
        <v>13</v>
      </c>
      <c r="S478" s="2">
        <v>0.3</v>
      </c>
      <c r="T478" s="3" t="s">
        <v>13</v>
      </c>
      <c r="U478" s="2">
        <v>0.5</v>
      </c>
      <c r="V478" s="3" t="s">
        <v>13</v>
      </c>
      <c r="W478" s="98"/>
      <c r="X478" s="2">
        <v>0.4</v>
      </c>
      <c r="Y478" s="3" t="s">
        <v>13</v>
      </c>
      <c r="Z478" s="2">
        <v>0.6</v>
      </c>
      <c r="AA478" s="3" t="s">
        <v>13</v>
      </c>
      <c r="AB478" s="2">
        <v>1</v>
      </c>
      <c r="AC478" s="3" t="s">
        <v>13</v>
      </c>
      <c r="AD478" s="103"/>
      <c r="AE478" s="5"/>
      <c r="AF478" s="19"/>
      <c r="AG478" s="30"/>
    </row>
    <row r="479" spans="1:33">
      <c r="A479" s="28"/>
      <c r="B479" s="17"/>
      <c r="C479" s="6"/>
      <c r="D479" s="35" t="s">
        <v>14</v>
      </c>
      <c r="E479" s="94"/>
      <c r="F479" s="3">
        <v>4.2</v>
      </c>
      <c r="G479" s="44" t="s">
        <v>41</v>
      </c>
      <c r="H479" s="3">
        <v>3.8</v>
      </c>
      <c r="I479" s="3" t="s">
        <v>40</v>
      </c>
      <c r="J479" s="44">
        <v>20.100000000000001</v>
      </c>
      <c r="K479" s="44" t="s">
        <v>38</v>
      </c>
      <c r="L479" s="44">
        <v>28.1</v>
      </c>
      <c r="M479" s="44" t="s">
        <v>39</v>
      </c>
      <c r="N479" s="98"/>
      <c r="O479" s="45">
        <v>8.1</v>
      </c>
      <c r="P479" s="45" t="s">
        <v>36</v>
      </c>
      <c r="Q479" s="51">
        <v>8</v>
      </c>
      <c r="R479" s="51" t="s">
        <v>37</v>
      </c>
      <c r="S479" s="1"/>
      <c r="T479" s="1"/>
      <c r="U479" s="1"/>
      <c r="V479" s="1"/>
      <c r="W479" s="98"/>
      <c r="X479" s="1"/>
      <c r="Y479" s="1"/>
      <c r="Z479" s="1"/>
      <c r="AA479" s="1"/>
      <c r="AB479" s="1"/>
      <c r="AC479" s="1"/>
      <c r="AD479" s="4"/>
      <c r="AE479" s="5"/>
      <c r="AF479" s="19"/>
      <c r="AG479" s="30"/>
    </row>
    <row r="480" spans="1:33">
      <c r="A480" s="28"/>
      <c r="B480" s="17"/>
      <c r="C480" s="6"/>
      <c r="D480" s="35" t="s">
        <v>15</v>
      </c>
      <c r="E480" s="94"/>
      <c r="F480" s="3">
        <v>8.6</v>
      </c>
      <c r="G480" s="44" t="s">
        <v>36</v>
      </c>
      <c r="H480" s="3">
        <v>5.8</v>
      </c>
      <c r="I480" s="45" t="s">
        <v>39</v>
      </c>
      <c r="J480" s="44">
        <v>24</v>
      </c>
      <c r="K480" s="44" t="s">
        <v>37</v>
      </c>
      <c r="L480" s="44">
        <v>38.4</v>
      </c>
      <c r="M480" s="44" t="s">
        <v>37</v>
      </c>
      <c r="N480" s="98"/>
      <c r="O480" s="45">
        <v>8</v>
      </c>
      <c r="P480" s="45" t="s">
        <v>37</v>
      </c>
      <c r="Q480" s="51">
        <v>8.1</v>
      </c>
      <c r="R480" s="51" t="s">
        <v>36</v>
      </c>
      <c r="S480" s="1"/>
      <c r="T480" s="1"/>
      <c r="U480" s="1"/>
      <c r="V480" s="1"/>
      <c r="W480" s="98"/>
      <c r="X480" s="1"/>
      <c r="Y480" s="1"/>
      <c r="Z480" s="1"/>
      <c r="AA480" s="1"/>
      <c r="AB480" s="1"/>
      <c r="AC480" s="1"/>
      <c r="AD480" s="4"/>
      <c r="AE480" s="5"/>
      <c r="AF480" s="19"/>
      <c r="AG480" s="30"/>
    </row>
    <row r="481" spans="1:33">
      <c r="A481" s="28"/>
      <c r="B481" s="17"/>
      <c r="C481" s="6"/>
      <c r="D481" s="35" t="s">
        <v>16</v>
      </c>
      <c r="E481" s="94"/>
      <c r="F481" s="3">
        <v>6</v>
      </c>
      <c r="G481" s="44" t="s">
        <v>39</v>
      </c>
      <c r="H481" s="3">
        <v>4</v>
      </c>
      <c r="I481" s="3" t="s">
        <v>40</v>
      </c>
      <c r="J481" s="44">
        <v>20.7</v>
      </c>
      <c r="K481" s="44" t="s">
        <v>38</v>
      </c>
      <c r="L481" s="44">
        <v>30.7</v>
      </c>
      <c r="M481" s="44" t="s">
        <v>38</v>
      </c>
      <c r="N481" s="98"/>
      <c r="O481" s="45">
        <v>8</v>
      </c>
      <c r="P481" s="45" t="s">
        <v>37</v>
      </c>
      <c r="Q481" s="51">
        <v>7.9</v>
      </c>
      <c r="R481" s="51" t="s">
        <v>37</v>
      </c>
      <c r="S481" s="1"/>
      <c r="T481" s="1"/>
      <c r="U481" s="1"/>
      <c r="V481" s="1"/>
      <c r="W481" s="98"/>
      <c r="X481" s="1"/>
      <c r="Y481" s="1"/>
      <c r="Z481" s="1"/>
      <c r="AA481" s="1"/>
      <c r="AB481" s="1"/>
      <c r="AC481" s="1"/>
      <c r="AD481" s="4"/>
      <c r="AE481" s="5"/>
      <c r="AF481" s="19"/>
      <c r="AG481" s="30"/>
    </row>
    <row r="482" spans="1:33">
      <c r="A482" s="28"/>
      <c r="B482" s="17"/>
      <c r="C482" s="6"/>
      <c r="D482" s="35" t="s">
        <v>45</v>
      </c>
      <c r="E482" s="94"/>
      <c r="F482" s="3">
        <v>6.2</v>
      </c>
      <c r="G482" s="44" t="s">
        <v>38</v>
      </c>
      <c r="H482" s="3">
        <v>6</v>
      </c>
      <c r="I482" s="45" t="s">
        <v>39</v>
      </c>
      <c r="J482" s="44">
        <v>25.2</v>
      </c>
      <c r="K482" s="44" t="s">
        <v>36</v>
      </c>
      <c r="L482" s="44">
        <v>37.4</v>
      </c>
      <c r="M482" s="44" t="s">
        <v>37</v>
      </c>
      <c r="N482" s="98"/>
      <c r="O482" s="45">
        <v>8.3000000000000007</v>
      </c>
      <c r="P482" s="45" t="s">
        <v>36</v>
      </c>
      <c r="Q482" s="51">
        <v>8.1999999999999993</v>
      </c>
      <c r="R482" s="51" t="s">
        <v>36</v>
      </c>
      <c r="S482" s="1"/>
      <c r="T482" s="1"/>
      <c r="U482" s="1"/>
      <c r="V482" s="1"/>
      <c r="W482" s="98"/>
      <c r="X482" s="1"/>
      <c r="Y482" s="1"/>
      <c r="Z482" s="1"/>
      <c r="AA482" s="1"/>
      <c r="AB482" s="1"/>
      <c r="AC482" s="1"/>
      <c r="AD482" s="4"/>
      <c r="AE482" s="5"/>
      <c r="AF482" s="19"/>
      <c r="AG482" s="30"/>
    </row>
    <row r="483" spans="1:33">
      <c r="A483" s="28"/>
      <c r="B483" s="17"/>
      <c r="C483" s="6"/>
      <c r="D483" s="35" t="s">
        <v>33</v>
      </c>
      <c r="E483" s="94"/>
      <c r="F483" s="3">
        <v>9.8000000000000007</v>
      </c>
      <c r="G483" s="44" t="s">
        <v>35</v>
      </c>
      <c r="H483" s="3">
        <v>7</v>
      </c>
      <c r="I483" s="3" t="s">
        <v>38</v>
      </c>
      <c r="J483" s="44">
        <v>24.9</v>
      </c>
      <c r="K483" s="44" t="s">
        <v>36</v>
      </c>
      <c r="L483" s="44">
        <v>41.7</v>
      </c>
      <c r="M483" s="44" t="s">
        <v>36</v>
      </c>
      <c r="N483" s="98"/>
      <c r="O483" s="45">
        <v>8.3000000000000007</v>
      </c>
      <c r="P483" s="45" t="s">
        <v>36</v>
      </c>
      <c r="Q483" s="51">
        <v>8.8000000000000007</v>
      </c>
      <c r="R483" s="51" t="s">
        <v>36</v>
      </c>
      <c r="S483" s="1"/>
      <c r="T483" s="1"/>
      <c r="U483" s="1"/>
      <c r="V483" s="1"/>
      <c r="W483" s="98"/>
      <c r="X483" s="1"/>
      <c r="Y483" s="1"/>
      <c r="Z483" s="1"/>
      <c r="AA483" s="1"/>
      <c r="AB483" s="1"/>
      <c r="AC483" s="1"/>
      <c r="AD483" s="4"/>
      <c r="AE483" s="5"/>
      <c r="AF483" s="19"/>
      <c r="AG483" s="30"/>
    </row>
    <row r="484" spans="1:33">
      <c r="A484" s="28"/>
      <c r="B484" s="17"/>
      <c r="C484" s="6"/>
      <c r="D484" s="35" t="s">
        <v>18</v>
      </c>
      <c r="E484" s="94"/>
      <c r="F484" s="1"/>
      <c r="G484" s="1"/>
      <c r="H484" s="1"/>
      <c r="I484" s="1"/>
      <c r="J484" s="1"/>
      <c r="K484" s="1"/>
      <c r="L484" s="1"/>
      <c r="M484" s="1"/>
      <c r="N484" s="98"/>
      <c r="O484" s="1"/>
      <c r="P484" s="1"/>
      <c r="Q484" s="1"/>
      <c r="R484" s="1"/>
      <c r="S484" s="1"/>
      <c r="T484" s="1"/>
      <c r="U484" s="1"/>
      <c r="V484" s="1"/>
      <c r="W484" s="98"/>
      <c r="X484" s="1"/>
      <c r="Y484" s="1"/>
      <c r="Z484" s="1"/>
      <c r="AA484" s="1"/>
      <c r="AB484" s="1"/>
      <c r="AC484" s="1"/>
      <c r="AD484" s="4"/>
      <c r="AE484" s="5"/>
      <c r="AF484" s="19"/>
      <c r="AG484" s="30"/>
    </row>
    <row r="485" spans="1:33">
      <c r="A485" s="28"/>
      <c r="B485" s="17"/>
      <c r="C485" s="6"/>
      <c r="D485" s="35" t="s">
        <v>19</v>
      </c>
      <c r="E485" s="94"/>
      <c r="F485" s="1"/>
      <c r="G485" s="1"/>
      <c r="H485" s="1"/>
      <c r="I485" s="1"/>
      <c r="J485" s="1"/>
      <c r="K485" s="1"/>
      <c r="L485" s="1"/>
      <c r="M485" s="1"/>
      <c r="N485" s="98"/>
      <c r="O485" s="1"/>
      <c r="P485" s="1"/>
      <c r="Q485" s="1"/>
      <c r="R485" s="1"/>
      <c r="S485" s="1"/>
      <c r="T485" s="1"/>
      <c r="U485" s="1"/>
      <c r="V485" s="1"/>
      <c r="W485" s="98"/>
      <c r="X485" s="1"/>
      <c r="Y485" s="1"/>
      <c r="Z485" s="1"/>
      <c r="AA485" s="1"/>
      <c r="AB485" s="1"/>
      <c r="AC485" s="1"/>
      <c r="AD485" s="4"/>
      <c r="AE485" s="5"/>
      <c r="AF485" s="19"/>
      <c r="AG485" s="30"/>
    </row>
    <row r="486" spans="1:33">
      <c r="A486" s="28"/>
      <c r="B486" s="17"/>
      <c r="C486" s="6"/>
      <c r="D486" s="35" t="s">
        <v>34</v>
      </c>
      <c r="E486" s="94"/>
      <c r="F486" s="1"/>
      <c r="G486" s="1"/>
      <c r="H486" s="1"/>
      <c r="I486" s="1"/>
      <c r="J486" s="1"/>
      <c r="K486" s="1"/>
      <c r="L486" s="1"/>
      <c r="M486" s="1"/>
      <c r="N486" s="98"/>
      <c r="O486" s="1"/>
      <c r="P486" s="1"/>
      <c r="Q486" s="1"/>
      <c r="R486" s="1"/>
      <c r="S486" s="1"/>
      <c r="T486" s="1"/>
      <c r="U486" s="1"/>
      <c r="V486" s="1"/>
      <c r="W486" s="98"/>
      <c r="X486" s="1"/>
      <c r="Y486" s="1"/>
      <c r="Z486" s="1"/>
      <c r="AA486" s="1"/>
      <c r="AB486" s="1"/>
      <c r="AC486" s="1"/>
      <c r="AD486" s="4"/>
      <c r="AE486" s="5"/>
      <c r="AF486" s="19"/>
      <c r="AG486" s="30"/>
    </row>
    <row r="487" spans="1:33">
      <c r="A487" s="28"/>
      <c r="B487" s="17"/>
      <c r="C487" s="6"/>
      <c r="D487" s="33"/>
      <c r="E487" s="94"/>
      <c r="F487" s="1"/>
      <c r="G487" s="1"/>
      <c r="H487" s="1"/>
      <c r="I487" s="1"/>
      <c r="J487" s="1"/>
      <c r="K487" s="1"/>
      <c r="L487" s="1"/>
      <c r="M487" s="1"/>
      <c r="N487" s="98"/>
      <c r="O487" s="1"/>
      <c r="P487" s="1"/>
      <c r="Q487" s="1"/>
      <c r="R487" s="1"/>
      <c r="S487" s="1"/>
      <c r="T487" s="1"/>
      <c r="U487" s="1"/>
      <c r="V487" s="1"/>
      <c r="W487" s="98"/>
      <c r="X487" s="1"/>
      <c r="Y487" s="1"/>
      <c r="Z487" s="1"/>
      <c r="AA487" s="1"/>
      <c r="AB487" s="1"/>
      <c r="AC487" s="1"/>
      <c r="AD487" s="4"/>
      <c r="AE487" s="5"/>
      <c r="AF487" s="19"/>
      <c r="AG487" s="30"/>
    </row>
    <row r="488" spans="1:33">
      <c r="A488" s="28"/>
      <c r="B488" s="17"/>
      <c r="C488" s="6"/>
      <c r="D488" s="104" t="s">
        <v>20</v>
      </c>
      <c r="E488" s="94"/>
      <c r="F488" s="110"/>
      <c r="G488" s="110"/>
      <c r="H488" s="110"/>
      <c r="I488" s="110"/>
      <c r="J488" s="110"/>
      <c r="K488" s="110"/>
      <c r="L488" s="110"/>
      <c r="M488" s="110"/>
      <c r="N488" s="98"/>
      <c r="O488" s="110"/>
      <c r="P488" s="110"/>
      <c r="Q488" s="110"/>
      <c r="R488" s="110"/>
      <c r="S488" s="110"/>
      <c r="T488" s="110"/>
      <c r="U488" s="110"/>
      <c r="V488" s="110"/>
      <c r="W488" s="98"/>
      <c r="X488" s="110"/>
      <c r="Y488" s="110"/>
      <c r="Z488" s="110"/>
      <c r="AA488" s="110"/>
      <c r="AB488" s="110"/>
      <c r="AC488" s="110"/>
      <c r="AD488" s="116"/>
      <c r="AE488" s="5"/>
      <c r="AF488" s="19"/>
      <c r="AG488" s="30"/>
    </row>
    <row r="489" spans="1:33" ht="15.75" thickBot="1">
      <c r="A489" s="28"/>
      <c r="B489" s="17"/>
      <c r="C489" s="6"/>
      <c r="D489" s="105"/>
      <c r="E489" s="95"/>
      <c r="F489" s="111"/>
      <c r="G489" s="111"/>
      <c r="H489" s="111"/>
      <c r="I489" s="111"/>
      <c r="J489" s="111"/>
      <c r="K489" s="111"/>
      <c r="L489" s="111"/>
      <c r="M489" s="111"/>
      <c r="N489" s="99"/>
      <c r="O489" s="111"/>
      <c r="P489" s="111"/>
      <c r="Q489" s="111"/>
      <c r="R489" s="111"/>
      <c r="S489" s="111"/>
      <c r="T489" s="111"/>
      <c r="U489" s="111"/>
      <c r="V489" s="111"/>
      <c r="W489" s="99"/>
      <c r="X489" s="111"/>
      <c r="Y489" s="111"/>
      <c r="Z489" s="111"/>
      <c r="AA489" s="111"/>
      <c r="AB489" s="111"/>
      <c r="AC489" s="111"/>
      <c r="AD489" s="117"/>
      <c r="AE489" s="5"/>
      <c r="AF489" s="19"/>
      <c r="AG489" s="30"/>
    </row>
    <row r="490" spans="1:33" ht="15.75" thickBot="1">
      <c r="A490" s="28"/>
      <c r="B490" s="17"/>
      <c r="C490" s="7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12"/>
      <c r="AF490" s="19"/>
      <c r="AG490" s="30"/>
    </row>
    <row r="491" spans="1:33">
      <c r="A491" s="28"/>
      <c r="B491" s="17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9"/>
      <c r="AG491" s="30"/>
    </row>
    <row r="492" spans="1:33">
      <c r="A492" s="28"/>
      <c r="B492" s="17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9"/>
      <c r="AG492" s="30"/>
    </row>
    <row r="493" spans="1:33">
      <c r="A493" s="28"/>
      <c r="B493" s="17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79" t="s">
        <v>30</v>
      </c>
      <c r="S493" s="79"/>
      <c r="T493" s="79"/>
      <c r="U493" s="79"/>
      <c r="V493" s="79"/>
      <c r="W493" s="18"/>
      <c r="X493" s="18"/>
      <c r="Y493" s="18"/>
      <c r="Z493" s="18"/>
      <c r="AA493" s="79" t="s">
        <v>31</v>
      </c>
      <c r="AB493" s="79"/>
      <c r="AC493" s="79"/>
      <c r="AD493" s="79"/>
      <c r="AE493" s="18"/>
      <c r="AF493" s="19"/>
      <c r="AG493" s="30"/>
    </row>
    <row r="494" spans="1:33">
      <c r="A494" s="28"/>
      <c r="B494" s="17"/>
      <c r="C494" s="18"/>
      <c r="D494" s="82" t="s">
        <v>26</v>
      </c>
      <c r="E494" s="82"/>
      <c r="F494" s="82"/>
      <c r="G494" s="82"/>
      <c r="H494" s="18"/>
      <c r="I494" s="82" t="s">
        <v>26</v>
      </c>
      <c r="J494" s="82"/>
      <c r="K494" s="82"/>
      <c r="L494" s="82"/>
      <c r="M494" s="82"/>
      <c r="N494" s="18"/>
      <c r="O494" s="18"/>
      <c r="P494" s="18"/>
      <c r="Q494" s="18"/>
      <c r="R494" s="82" t="s">
        <v>27</v>
      </c>
      <c r="S494" s="82"/>
      <c r="T494" s="82"/>
      <c r="U494" s="82"/>
      <c r="V494" s="82"/>
      <c r="W494" s="18"/>
      <c r="X494" s="18"/>
      <c r="Y494" s="18"/>
      <c r="Z494" s="83" t="s">
        <v>27</v>
      </c>
      <c r="AA494" s="83"/>
      <c r="AB494" s="83"/>
      <c r="AC494" s="83"/>
      <c r="AD494" s="18"/>
      <c r="AE494" s="18"/>
      <c r="AF494" s="19"/>
      <c r="AG494" s="30"/>
    </row>
    <row r="495" spans="1:33">
      <c r="A495" s="28"/>
      <c r="B495" s="17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9"/>
      <c r="AG495" s="30"/>
    </row>
    <row r="496" spans="1:33">
      <c r="A496" s="28"/>
      <c r="B496" s="17"/>
      <c r="C496" s="18"/>
      <c r="D496" s="22" t="s">
        <v>29</v>
      </c>
      <c r="E496" s="22"/>
      <c r="F496" s="22"/>
      <c r="G496" s="22"/>
      <c r="H496" s="22"/>
      <c r="I496" s="80" t="s">
        <v>24</v>
      </c>
      <c r="J496" s="80"/>
      <c r="K496" s="80"/>
      <c r="L496" s="80"/>
      <c r="M496" s="80"/>
      <c r="N496" s="80"/>
      <c r="O496" s="80"/>
      <c r="P496" s="22"/>
      <c r="Q496" s="22"/>
      <c r="R496" s="79" t="s">
        <v>23</v>
      </c>
      <c r="S496" s="79"/>
      <c r="T496" s="79"/>
      <c r="U496" s="79"/>
      <c r="V496" s="79"/>
      <c r="W496" s="79"/>
      <c r="X496" s="22"/>
      <c r="Y496" s="79" t="s">
        <v>25</v>
      </c>
      <c r="Z496" s="79"/>
      <c r="AA496" s="79"/>
      <c r="AB496" s="79"/>
      <c r="AC496" s="79"/>
      <c r="AD496" s="79"/>
      <c r="AE496" s="18"/>
      <c r="AF496" s="19"/>
      <c r="AG496" s="30"/>
    </row>
    <row r="497" spans="1:33" ht="15.75" thickBot="1">
      <c r="A497" s="28"/>
      <c r="B497" s="23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  <c r="AA497" s="24"/>
      <c r="AB497" s="24"/>
      <c r="AC497" s="24"/>
      <c r="AD497" s="24"/>
      <c r="AE497" s="24"/>
      <c r="AF497" s="25"/>
      <c r="AG497" s="30"/>
    </row>
    <row r="498" spans="1:33" ht="15.75" thickBot="1">
      <c r="A498" s="84"/>
      <c r="B498" s="85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  <c r="AA498" s="85"/>
      <c r="AB498" s="85"/>
      <c r="AC498" s="85"/>
      <c r="AD498" s="85"/>
      <c r="AE498" s="85"/>
      <c r="AF498" s="85"/>
      <c r="AG498" s="86"/>
    </row>
    <row r="504" spans="1:33" ht="15.75" thickBot="1"/>
    <row r="505" spans="1:33" ht="15.75" thickBot="1">
      <c r="A505" s="27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9"/>
    </row>
    <row r="506" spans="1:33" ht="24">
      <c r="A506" s="28"/>
      <c r="B506" s="14"/>
      <c r="C506" s="15"/>
      <c r="D506" s="87" t="s">
        <v>0</v>
      </c>
      <c r="E506" s="87"/>
      <c r="F506" s="87"/>
      <c r="G506" s="87"/>
      <c r="H506" s="87"/>
      <c r="I506" s="87"/>
      <c r="J506" s="87"/>
      <c r="K506" s="87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15"/>
      <c r="AF506" s="16"/>
      <c r="AG506" s="30"/>
    </row>
    <row r="507" spans="1:33" ht="22.5">
      <c r="A507" s="28"/>
      <c r="B507" s="17"/>
      <c r="C507" s="18"/>
      <c r="D507" s="88" t="s">
        <v>28</v>
      </c>
      <c r="E507" s="88"/>
      <c r="F507" s="88"/>
      <c r="G507" s="88"/>
      <c r="H507" s="88"/>
      <c r="I507" s="88"/>
      <c r="J507" s="88"/>
      <c r="K507" s="88"/>
      <c r="L507" s="88"/>
      <c r="M507" s="88"/>
      <c r="N507" s="88"/>
      <c r="O507" s="88"/>
      <c r="P507" s="88"/>
      <c r="Q507" s="88"/>
      <c r="R507" s="88"/>
      <c r="S507" s="88"/>
      <c r="T507" s="88"/>
      <c r="U507" s="88"/>
      <c r="V507" s="88"/>
      <c r="W507" s="88"/>
      <c r="X507" s="88"/>
      <c r="Y507" s="88"/>
      <c r="Z507" s="88"/>
      <c r="AA507" s="88"/>
      <c r="AB507" s="88"/>
      <c r="AC507" s="88"/>
      <c r="AD507" s="88"/>
      <c r="AE507" s="18"/>
      <c r="AF507" s="19"/>
      <c r="AG507" s="30"/>
    </row>
    <row r="508" spans="1:33" ht="15.75">
      <c r="A508" s="28"/>
      <c r="B508" s="17"/>
      <c r="C508" s="18"/>
      <c r="D508" s="89" t="s">
        <v>42</v>
      </c>
      <c r="E508" s="89"/>
      <c r="F508" s="89"/>
      <c r="G508" s="89"/>
      <c r="H508" s="89"/>
      <c r="I508" s="89"/>
      <c r="J508" s="89"/>
      <c r="K508" s="89"/>
      <c r="L508" s="89"/>
      <c r="M508" s="89"/>
      <c r="N508" s="89"/>
      <c r="O508" s="89"/>
      <c r="P508" s="89"/>
      <c r="Q508" s="89"/>
      <c r="R508" s="89"/>
      <c r="S508" s="89"/>
      <c r="T508" s="89"/>
      <c r="U508" s="89"/>
      <c r="V508" s="89"/>
      <c r="W508" s="89"/>
      <c r="X508" s="89"/>
      <c r="Y508" s="89"/>
      <c r="Z508" s="89"/>
      <c r="AA508" s="89"/>
      <c r="AB508" s="89"/>
      <c r="AC508" s="89"/>
      <c r="AD508" s="89"/>
      <c r="AE508" s="18"/>
      <c r="AF508" s="19"/>
      <c r="AG508" s="30"/>
    </row>
    <row r="509" spans="1:33">
      <c r="A509" s="28"/>
      <c r="B509" s="17"/>
      <c r="C509" s="18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  <c r="AC509" s="41"/>
      <c r="AD509" s="41"/>
      <c r="AE509" s="18"/>
      <c r="AF509" s="19"/>
      <c r="AG509" s="30"/>
    </row>
    <row r="510" spans="1:33" ht="15.75">
      <c r="A510" s="28"/>
      <c r="B510" s="17"/>
      <c r="C510" s="18"/>
      <c r="D510" s="89" t="s">
        <v>104</v>
      </c>
      <c r="E510" s="89"/>
      <c r="F510" s="89"/>
      <c r="G510" s="89"/>
      <c r="H510" s="89"/>
      <c r="I510" s="89"/>
      <c r="J510" s="89"/>
      <c r="K510" s="89"/>
      <c r="L510" s="89"/>
      <c r="M510" s="89"/>
      <c r="N510" s="89"/>
      <c r="O510" s="89"/>
      <c r="P510" s="89"/>
      <c r="Q510" s="89"/>
      <c r="R510" s="89"/>
      <c r="S510" s="89"/>
      <c r="T510" s="89"/>
      <c r="U510" s="89"/>
      <c r="V510" s="89"/>
      <c r="W510" s="89"/>
      <c r="X510" s="89"/>
      <c r="Y510" s="89"/>
      <c r="Z510" s="89"/>
      <c r="AA510" s="89"/>
      <c r="AB510" s="89"/>
      <c r="AC510" s="89"/>
      <c r="AD510" s="89"/>
      <c r="AE510" s="18"/>
      <c r="AF510" s="19"/>
      <c r="AG510" s="30"/>
    </row>
    <row r="511" spans="1:33">
      <c r="A511" s="28"/>
      <c r="B511" s="17"/>
      <c r="C511" s="18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  <c r="AC511" s="41"/>
      <c r="AD511" s="41"/>
      <c r="AE511" s="18"/>
      <c r="AF511" s="19"/>
      <c r="AG511" s="30"/>
    </row>
    <row r="512" spans="1:33" ht="15.75">
      <c r="A512" s="28"/>
      <c r="B512" s="17"/>
      <c r="C512" s="18"/>
      <c r="D512" s="89" t="s">
        <v>97</v>
      </c>
      <c r="E512" s="89"/>
      <c r="F512" s="89"/>
      <c r="G512" s="89"/>
      <c r="H512" s="89"/>
      <c r="I512" s="89"/>
      <c r="J512" s="89"/>
      <c r="K512" s="89"/>
      <c r="L512" s="89"/>
      <c r="M512" s="89"/>
      <c r="N512" s="89"/>
      <c r="O512" s="89"/>
      <c r="P512" s="89"/>
      <c r="Q512" s="89"/>
      <c r="R512" s="89"/>
      <c r="S512" s="89"/>
      <c r="T512" s="89"/>
      <c r="U512" s="89"/>
      <c r="V512" s="89"/>
      <c r="W512" s="89"/>
      <c r="X512" s="89"/>
      <c r="Y512" s="89"/>
      <c r="Z512" s="89"/>
      <c r="AA512" s="89"/>
      <c r="AB512" s="89"/>
      <c r="AC512" s="89"/>
      <c r="AD512" s="89"/>
      <c r="AE512" s="18"/>
      <c r="AF512" s="19"/>
      <c r="AG512" s="30"/>
    </row>
    <row r="513" spans="1:33" ht="16.5" thickBot="1">
      <c r="A513" s="28"/>
      <c r="B513" s="17"/>
      <c r="C513" s="18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  <c r="AB513" s="32"/>
      <c r="AC513" s="32"/>
      <c r="AD513" s="32"/>
      <c r="AE513" s="18"/>
      <c r="AF513" s="19"/>
      <c r="AG513" s="30"/>
    </row>
    <row r="514" spans="1:33" ht="15.75" thickBot="1">
      <c r="A514" s="28"/>
      <c r="B514" s="17"/>
      <c r="C514" s="9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1"/>
      <c r="AF514" s="19"/>
      <c r="AG514" s="30"/>
    </row>
    <row r="515" spans="1:33">
      <c r="A515" s="28"/>
      <c r="B515" s="17"/>
      <c r="C515" s="6"/>
      <c r="D515" s="90" t="s">
        <v>1</v>
      </c>
      <c r="E515" s="93"/>
      <c r="F515" s="96" t="s">
        <v>22</v>
      </c>
      <c r="G515" s="96"/>
      <c r="H515" s="96"/>
      <c r="I515" s="96"/>
      <c r="J515" s="96"/>
      <c r="K515" s="96"/>
      <c r="L515" s="96"/>
      <c r="M515" s="96"/>
      <c r="N515" s="97"/>
      <c r="O515" s="96" t="s">
        <v>2</v>
      </c>
      <c r="P515" s="96"/>
      <c r="Q515" s="96"/>
      <c r="R515" s="96"/>
      <c r="S515" s="96"/>
      <c r="T515" s="96"/>
      <c r="U515" s="96"/>
      <c r="V515" s="96"/>
      <c r="W515" s="97"/>
      <c r="X515" s="96" t="s">
        <v>3</v>
      </c>
      <c r="Y515" s="96"/>
      <c r="Z515" s="96"/>
      <c r="AA515" s="96"/>
      <c r="AB515" s="96"/>
      <c r="AC515" s="96"/>
      <c r="AD515" s="100"/>
      <c r="AE515" s="5"/>
      <c r="AF515" s="19"/>
      <c r="AG515" s="30"/>
    </row>
    <row r="516" spans="1:33">
      <c r="A516" s="28"/>
      <c r="B516" s="17"/>
      <c r="C516" s="6"/>
      <c r="D516" s="91"/>
      <c r="E516" s="94"/>
      <c r="F516" s="101" t="s">
        <v>4</v>
      </c>
      <c r="G516" s="101"/>
      <c r="H516" s="101" t="s">
        <v>5</v>
      </c>
      <c r="I516" s="101"/>
      <c r="J516" s="101" t="s">
        <v>32</v>
      </c>
      <c r="K516" s="101"/>
      <c r="L516" s="101" t="s">
        <v>7</v>
      </c>
      <c r="M516" s="101"/>
      <c r="N516" s="98"/>
      <c r="O516" s="101" t="s">
        <v>8</v>
      </c>
      <c r="P516" s="101"/>
      <c r="Q516" s="101" t="s">
        <v>9</v>
      </c>
      <c r="R516" s="101"/>
      <c r="S516" s="101" t="s">
        <v>10</v>
      </c>
      <c r="T516" s="101"/>
      <c r="U516" s="101" t="s">
        <v>7</v>
      </c>
      <c r="V516" s="101"/>
      <c r="W516" s="98"/>
      <c r="X516" s="101" t="s">
        <v>11</v>
      </c>
      <c r="Y516" s="101"/>
      <c r="Z516" s="101" t="s">
        <v>6</v>
      </c>
      <c r="AA516" s="101"/>
      <c r="AB516" s="101" t="s">
        <v>12</v>
      </c>
      <c r="AC516" s="101"/>
      <c r="AD516" s="102" t="s">
        <v>21</v>
      </c>
      <c r="AE516" s="5"/>
      <c r="AF516" s="19"/>
      <c r="AG516" s="30"/>
    </row>
    <row r="517" spans="1:33">
      <c r="A517" s="28"/>
      <c r="B517" s="17"/>
      <c r="C517" s="6"/>
      <c r="D517" s="92"/>
      <c r="E517" s="94"/>
      <c r="F517" s="2">
        <v>0.1</v>
      </c>
      <c r="G517" s="3" t="s">
        <v>13</v>
      </c>
      <c r="H517" s="2">
        <v>0.1</v>
      </c>
      <c r="I517" s="3" t="s">
        <v>13</v>
      </c>
      <c r="J517" s="2">
        <v>0.3</v>
      </c>
      <c r="K517" s="3" t="s">
        <v>13</v>
      </c>
      <c r="L517" s="2">
        <v>0.5</v>
      </c>
      <c r="M517" s="3" t="s">
        <v>13</v>
      </c>
      <c r="N517" s="98"/>
      <c r="O517" s="2">
        <v>0.1</v>
      </c>
      <c r="P517" s="3" t="s">
        <v>13</v>
      </c>
      <c r="Q517" s="2">
        <v>0.1</v>
      </c>
      <c r="R517" s="3" t="s">
        <v>13</v>
      </c>
      <c r="S517" s="2">
        <v>0.3</v>
      </c>
      <c r="T517" s="3" t="s">
        <v>13</v>
      </c>
      <c r="U517" s="2">
        <v>0.5</v>
      </c>
      <c r="V517" s="3" t="s">
        <v>13</v>
      </c>
      <c r="W517" s="98"/>
      <c r="X517" s="2">
        <v>0.4</v>
      </c>
      <c r="Y517" s="3" t="s">
        <v>13</v>
      </c>
      <c r="Z517" s="2">
        <v>0.6</v>
      </c>
      <c r="AA517" s="3" t="s">
        <v>13</v>
      </c>
      <c r="AB517" s="2">
        <v>1</v>
      </c>
      <c r="AC517" s="3" t="s">
        <v>13</v>
      </c>
      <c r="AD517" s="103"/>
      <c r="AE517" s="5"/>
      <c r="AF517" s="19"/>
      <c r="AG517" s="30"/>
    </row>
    <row r="518" spans="1:33">
      <c r="A518" s="28"/>
      <c r="B518" s="17"/>
      <c r="C518" s="6"/>
      <c r="D518" s="35" t="s">
        <v>14</v>
      </c>
      <c r="E518" s="94"/>
      <c r="F518" s="3">
        <v>9.6</v>
      </c>
      <c r="G518" s="3" t="s">
        <v>35</v>
      </c>
      <c r="H518" s="3">
        <v>9</v>
      </c>
      <c r="I518" s="3" t="s">
        <v>36</v>
      </c>
      <c r="J518" s="44">
        <v>28.2</v>
      </c>
      <c r="K518" s="44" t="s">
        <v>35</v>
      </c>
      <c r="L518" s="44">
        <v>46.8</v>
      </c>
      <c r="M518" s="44" t="s">
        <v>35</v>
      </c>
      <c r="N518" s="98"/>
      <c r="O518" s="45">
        <v>9.5</v>
      </c>
      <c r="P518" s="45" t="s">
        <v>35</v>
      </c>
      <c r="Q518" s="51">
        <v>9.6999999999999993</v>
      </c>
      <c r="R518" s="51" t="s">
        <v>35</v>
      </c>
      <c r="S518" s="1"/>
      <c r="T518" s="1"/>
      <c r="U518" s="1"/>
      <c r="V518" s="1"/>
      <c r="W518" s="98"/>
      <c r="X518" s="1"/>
      <c r="Y518" s="1"/>
      <c r="Z518" s="1"/>
      <c r="AA518" s="1"/>
      <c r="AB518" s="1"/>
      <c r="AC518" s="1"/>
      <c r="AD518" s="4"/>
      <c r="AE518" s="5"/>
      <c r="AF518" s="19"/>
      <c r="AG518" s="30"/>
    </row>
    <row r="519" spans="1:33">
      <c r="A519" s="28"/>
      <c r="B519" s="17"/>
      <c r="C519" s="6"/>
      <c r="D519" s="35" t="s">
        <v>15</v>
      </c>
      <c r="E519" s="94"/>
      <c r="F519" s="3">
        <v>9.9</v>
      </c>
      <c r="G519" s="3" t="s">
        <v>35</v>
      </c>
      <c r="H519" s="3">
        <v>9</v>
      </c>
      <c r="I519" s="3" t="s">
        <v>36</v>
      </c>
      <c r="J519" s="44">
        <v>28.8</v>
      </c>
      <c r="K519" s="44" t="s">
        <v>35</v>
      </c>
      <c r="L519" s="44">
        <v>47.7</v>
      </c>
      <c r="M519" s="44" t="s">
        <v>35</v>
      </c>
      <c r="N519" s="98"/>
      <c r="O519" s="45">
        <v>9.5</v>
      </c>
      <c r="P519" s="46" t="s">
        <v>35</v>
      </c>
      <c r="Q519" s="51">
        <v>9.6</v>
      </c>
      <c r="R519" s="51" t="s">
        <v>35</v>
      </c>
      <c r="S519" s="1"/>
      <c r="T519" s="1"/>
      <c r="U519" s="1"/>
      <c r="V519" s="1"/>
      <c r="W519" s="98"/>
      <c r="X519" s="1"/>
      <c r="Y519" s="1"/>
      <c r="Z519" s="1"/>
      <c r="AA519" s="1"/>
      <c r="AB519" s="1"/>
      <c r="AC519" s="1"/>
      <c r="AD519" s="4"/>
      <c r="AE519" s="5"/>
      <c r="AF519" s="19"/>
      <c r="AG519" s="30"/>
    </row>
    <row r="520" spans="1:33">
      <c r="A520" s="28"/>
      <c r="B520" s="17"/>
      <c r="C520" s="6"/>
      <c r="D520" s="35" t="s">
        <v>16</v>
      </c>
      <c r="E520" s="94"/>
      <c r="F520" s="3">
        <v>9.6999999999999993</v>
      </c>
      <c r="G520" s="3" t="s">
        <v>35</v>
      </c>
      <c r="H520" s="3">
        <v>10</v>
      </c>
      <c r="I520" s="3" t="s">
        <v>35</v>
      </c>
      <c r="J520" s="44">
        <v>28.8</v>
      </c>
      <c r="K520" s="44" t="s">
        <v>35</v>
      </c>
      <c r="L520" s="44">
        <v>48.5</v>
      </c>
      <c r="M520" s="44" t="s">
        <v>35</v>
      </c>
      <c r="N520" s="98"/>
      <c r="O520" s="45">
        <v>9.3000000000000007</v>
      </c>
      <c r="P520" s="45" t="s">
        <v>35</v>
      </c>
      <c r="Q520" s="51">
        <v>9.8000000000000007</v>
      </c>
      <c r="R520" s="51" t="s">
        <v>35</v>
      </c>
      <c r="S520" s="1"/>
      <c r="T520" s="1"/>
      <c r="U520" s="1"/>
      <c r="V520" s="1"/>
      <c r="W520" s="98"/>
      <c r="X520" s="1"/>
      <c r="Y520" s="1"/>
      <c r="Z520" s="1"/>
      <c r="AA520" s="1"/>
      <c r="AB520" s="1"/>
      <c r="AC520" s="1"/>
      <c r="AD520" s="4"/>
      <c r="AE520" s="5"/>
      <c r="AF520" s="19"/>
      <c r="AG520" s="30"/>
    </row>
    <row r="521" spans="1:33">
      <c r="A521" s="28"/>
      <c r="B521" s="17"/>
      <c r="C521" s="6"/>
      <c r="D521" s="35" t="s">
        <v>17</v>
      </c>
      <c r="E521" s="94"/>
      <c r="F521" s="3">
        <v>9.9</v>
      </c>
      <c r="G521" s="3" t="s">
        <v>35</v>
      </c>
      <c r="H521" s="3">
        <v>10</v>
      </c>
      <c r="I521" s="3" t="s">
        <v>35</v>
      </c>
      <c r="J521" s="44">
        <v>28.2</v>
      </c>
      <c r="K521" s="44" t="s">
        <v>35</v>
      </c>
      <c r="L521" s="44">
        <v>48.1</v>
      </c>
      <c r="M521" s="44" t="s">
        <v>35</v>
      </c>
      <c r="N521" s="98"/>
      <c r="O521" s="45">
        <v>9.4</v>
      </c>
      <c r="P521" s="45" t="s">
        <v>35</v>
      </c>
      <c r="Q521" s="51">
        <v>9.6</v>
      </c>
      <c r="R521" s="51" t="s">
        <v>35</v>
      </c>
      <c r="S521" s="1"/>
      <c r="T521" s="1"/>
      <c r="U521" s="1"/>
      <c r="V521" s="1"/>
      <c r="W521" s="98"/>
      <c r="X521" s="1"/>
      <c r="Y521" s="1"/>
      <c r="Z521" s="1"/>
      <c r="AA521" s="1"/>
      <c r="AB521" s="1"/>
      <c r="AC521" s="1"/>
      <c r="AD521" s="4"/>
      <c r="AE521" s="5"/>
      <c r="AF521" s="19"/>
      <c r="AG521" s="30"/>
    </row>
    <row r="522" spans="1:33">
      <c r="A522" s="28"/>
      <c r="B522" s="17"/>
      <c r="C522" s="6"/>
      <c r="D522" s="35" t="s">
        <v>33</v>
      </c>
      <c r="E522" s="94"/>
      <c r="F522" s="3">
        <v>9.8000000000000007</v>
      </c>
      <c r="G522" s="3" t="s">
        <v>35</v>
      </c>
      <c r="H522" s="3">
        <v>7</v>
      </c>
      <c r="I522" s="3" t="s">
        <v>38</v>
      </c>
      <c r="J522" s="44">
        <v>29.1</v>
      </c>
      <c r="K522" s="44" t="s">
        <v>35</v>
      </c>
      <c r="L522" s="44">
        <v>45.9</v>
      </c>
      <c r="M522" s="44" t="s">
        <v>35</v>
      </c>
      <c r="N522" s="98"/>
      <c r="O522" s="45">
        <v>9.4</v>
      </c>
      <c r="P522" s="45" t="s">
        <v>35</v>
      </c>
      <c r="Q522" s="51">
        <v>9.8000000000000007</v>
      </c>
      <c r="R522" s="51" t="s">
        <v>35</v>
      </c>
      <c r="S522" s="1"/>
      <c r="T522" s="1"/>
      <c r="U522" s="1"/>
      <c r="V522" s="1"/>
      <c r="W522" s="98"/>
      <c r="X522" s="1"/>
      <c r="Y522" s="1"/>
      <c r="Z522" s="1"/>
      <c r="AA522" s="1"/>
      <c r="AB522" s="1"/>
      <c r="AC522" s="1"/>
      <c r="AD522" s="4"/>
      <c r="AE522" s="5"/>
      <c r="AF522" s="19"/>
      <c r="AG522" s="30"/>
    </row>
    <row r="523" spans="1:33">
      <c r="A523" s="28"/>
      <c r="B523" s="17"/>
      <c r="C523" s="6"/>
      <c r="D523" s="35" t="s">
        <v>18</v>
      </c>
      <c r="E523" s="94"/>
      <c r="F523" s="1"/>
      <c r="G523" s="1"/>
      <c r="H523" s="1"/>
      <c r="I523" s="1"/>
      <c r="J523" s="1"/>
      <c r="K523" s="1"/>
      <c r="L523" s="1"/>
      <c r="M523" s="1"/>
      <c r="N523" s="98"/>
      <c r="O523" s="1"/>
      <c r="P523" s="1"/>
      <c r="Q523" s="1"/>
      <c r="R523" s="1"/>
      <c r="S523" s="1"/>
      <c r="T523" s="1"/>
      <c r="U523" s="1"/>
      <c r="V523" s="1"/>
      <c r="W523" s="98"/>
      <c r="X523" s="1"/>
      <c r="Y523" s="1"/>
      <c r="Z523" s="1"/>
      <c r="AA523" s="1"/>
      <c r="AB523" s="1"/>
      <c r="AC523" s="1"/>
      <c r="AD523" s="4"/>
      <c r="AE523" s="5"/>
      <c r="AF523" s="19"/>
      <c r="AG523" s="30"/>
    </row>
    <row r="524" spans="1:33">
      <c r="A524" s="28"/>
      <c r="B524" s="17"/>
      <c r="C524" s="6"/>
      <c r="D524" s="35" t="s">
        <v>19</v>
      </c>
      <c r="E524" s="94"/>
      <c r="F524" s="1"/>
      <c r="G524" s="1"/>
      <c r="H524" s="1"/>
      <c r="I524" s="1"/>
      <c r="J524" s="1"/>
      <c r="K524" s="1"/>
      <c r="L524" s="1"/>
      <c r="M524" s="1"/>
      <c r="N524" s="98"/>
      <c r="O524" s="1"/>
      <c r="P524" s="1"/>
      <c r="Q524" s="1"/>
      <c r="R524" s="1"/>
      <c r="S524" s="1"/>
      <c r="T524" s="1"/>
      <c r="U524" s="1"/>
      <c r="V524" s="1"/>
      <c r="W524" s="98"/>
      <c r="X524" s="1"/>
      <c r="Y524" s="1"/>
      <c r="Z524" s="1"/>
      <c r="AA524" s="1"/>
      <c r="AB524" s="1"/>
      <c r="AC524" s="1"/>
      <c r="AD524" s="4"/>
      <c r="AE524" s="5"/>
      <c r="AF524" s="19"/>
      <c r="AG524" s="30"/>
    </row>
    <row r="525" spans="1:33">
      <c r="A525" s="28"/>
      <c r="B525" s="17"/>
      <c r="C525" s="6"/>
      <c r="D525" s="35" t="s">
        <v>34</v>
      </c>
      <c r="E525" s="94"/>
      <c r="F525" s="1"/>
      <c r="G525" s="1"/>
      <c r="H525" s="1"/>
      <c r="I525" s="1"/>
      <c r="J525" s="1"/>
      <c r="K525" s="1"/>
      <c r="L525" s="1"/>
      <c r="M525" s="1"/>
      <c r="N525" s="98"/>
      <c r="O525" s="1"/>
      <c r="P525" s="1"/>
      <c r="Q525" s="1"/>
      <c r="R525" s="1"/>
      <c r="S525" s="1"/>
      <c r="T525" s="1"/>
      <c r="U525" s="1"/>
      <c r="V525" s="1"/>
      <c r="W525" s="98"/>
      <c r="X525" s="1"/>
      <c r="Y525" s="1"/>
      <c r="Z525" s="1"/>
      <c r="AA525" s="1"/>
      <c r="AB525" s="1"/>
      <c r="AC525" s="1"/>
      <c r="AD525" s="4"/>
      <c r="AE525" s="5"/>
      <c r="AF525" s="19"/>
      <c r="AG525" s="30"/>
    </row>
    <row r="526" spans="1:33">
      <c r="A526" s="28"/>
      <c r="B526" s="17"/>
      <c r="C526" s="6"/>
      <c r="D526" s="33"/>
      <c r="E526" s="94"/>
      <c r="F526" s="1"/>
      <c r="G526" s="1"/>
      <c r="H526" s="1"/>
      <c r="I526" s="1"/>
      <c r="J526" s="1"/>
      <c r="K526" s="1"/>
      <c r="L526" s="1"/>
      <c r="M526" s="1"/>
      <c r="N526" s="98"/>
      <c r="O526" s="1"/>
      <c r="P526" s="1"/>
      <c r="Q526" s="1"/>
      <c r="R526" s="1"/>
      <c r="S526" s="1"/>
      <c r="T526" s="1"/>
      <c r="U526" s="1"/>
      <c r="V526" s="1"/>
      <c r="W526" s="98"/>
      <c r="X526" s="1"/>
      <c r="Y526" s="1"/>
      <c r="Z526" s="1"/>
      <c r="AA526" s="1"/>
      <c r="AB526" s="1"/>
      <c r="AC526" s="1"/>
      <c r="AD526" s="4"/>
      <c r="AE526" s="5"/>
      <c r="AF526" s="19"/>
      <c r="AG526" s="30"/>
    </row>
    <row r="527" spans="1:33">
      <c r="A527" s="28"/>
      <c r="B527" s="17"/>
      <c r="C527" s="6"/>
      <c r="D527" s="104" t="s">
        <v>20</v>
      </c>
      <c r="E527" s="94"/>
      <c r="F527" s="110"/>
      <c r="G527" s="110"/>
      <c r="H527" s="110"/>
      <c r="I527" s="110"/>
      <c r="J527" s="110"/>
      <c r="K527" s="110"/>
      <c r="L527" s="110"/>
      <c r="M527" s="110"/>
      <c r="N527" s="98"/>
      <c r="O527" s="110"/>
      <c r="P527" s="110"/>
      <c r="Q527" s="110"/>
      <c r="R527" s="110"/>
      <c r="S527" s="110"/>
      <c r="T527" s="110"/>
      <c r="U527" s="110"/>
      <c r="V527" s="110"/>
      <c r="W527" s="98"/>
      <c r="X527" s="110"/>
      <c r="Y527" s="110"/>
      <c r="Z527" s="110"/>
      <c r="AA527" s="110"/>
      <c r="AB527" s="110"/>
      <c r="AC527" s="110"/>
      <c r="AD527" s="116"/>
      <c r="AE527" s="5"/>
      <c r="AF527" s="19"/>
      <c r="AG527" s="30"/>
    </row>
    <row r="528" spans="1:33" ht="15.75" thickBot="1">
      <c r="A528" s="28"/>
      <c r="B528" s="17"/>
      <c r="C528" s="6"/>
      <c r="D528" s="105"/>
      <c r="E528" s="95"/>
      <c r="F528" s="111"/>
      <c r="G528" s="111"/>
      <c r="H528" s="111"/>
      <c r="I528" s="111"/>
      <c r="J528" s="111"/>
      <c r="K528" s="111"/>
      <c r="L528" s="111"/>
      <c r="M528" s="111"/>
      <c r="N528" s="99"/>
      <c r="O528" s="111"/>
      <c r="P528" s="111"/>
      <c r="Q528" s="111"/>
      <c r="R528" s="111"/>
      <c r="S528" s="111"/>
      <c r="T528" s="111"/>
      <c r="U528" s="111"/>
      <c r="V528" s="111"/>
      <c r="W528" s="99"/>
      <c r="X528" s="111"/>
      <c r="Y528" s="111"/>
      <c r="Z528" s="111"/>
      <c r="AA528" s="111"/>
      <c r="AB528" s="111"/>
      <c r="AC528" s="111"/>
      <c r="AD528" s="117"/>
      <c r="AE528" s="5"/>
      <c r="AF528" s="19"/>
      <c r="AG528" s="30"/>
    </row>
    <row r="529" spans="1:33" ht="15.75" thickBot="1">
      <c r="A529" s="28"/>
      <c r="B529" s="17"/>
      <c r="C529" s="7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12"/>
      <c r="AF529" s="19"/>
      <c r="AG529" s="30"/>
    </row>
    <row r="530" spans="1:33">
      <c r="A530" s="28"/>
      <c r="B530" s="17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9"/>
      <c r="AG530" s="30"/>
    </row>
    <row r="531" spans="1:33">
      <c r="A531" s="28"/>
      <c r="B531" s="17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9"/>
      <c r="AG531" s="30"/>
    </row>
    <row r="532" spans="1:33">
      <c r="A532" s="28"/>
      <c r="B532" s="17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79" t="s">
        <v>30</v>
      </c>
      <c r="S532" s="79"/>
      <c r="T532" s="79"/>
      <c r="U532" s="79"/>
      <c r="V532" s="79"/>
      <c r="W532" s="18"/>
      <c r="X532" s="18"/>
      <c r="Y532" s="18"/>
      <c r="Z532" s="18"/>
      <c r="AA532" s="79" t="s">
        <v>31</v>
      </c>
      <c r="AB532" s="79"/>
      <c r="AC532" s="79"/>
      <c r="AD532" s="79"/>
      <c r="AE532" s="18"/>
      <c r="AF532" s="19"/>
      <c r="AG532" s="30"/>
    </row>
    <row r="533" spans="1:33">
      <c r="A533" s="28"/>
      <c r="B533" s="17"/>
      <c r="C533" s="18"/>
      <c r="D533" s="82" t="s">
        <v>26</v>
      </c>
      <c r="E533" s="82"/>
      <c r="F533" s="82"/>
      <c r="G533" s="82"/>
      <c r="H533" s="18"/>
      <c r="I533" s="82" t="s">
        <v>26</v>
      </c>
      <c r="J533" s="82"/>
      <c r="K533" s="82"/>
      <c r="L533" s="82"/>
      <c r="M533" s="82"/>
      <c r="N533" s="18"/>
      <c r="O533" s="18"/>
      <c r="P533" s="18"/>
      <c r="Q533" s="18"/>
      <c r="R533" s="82" t="s">
        <v>27</v>
      </c>
      <c r="S533" s="82"/>
      <c r="T533" s="82"/>
      <c r="U533" s="82"/>
      <c r="V533" s="82"/>
      <c r="W533" s="18"/>
      <c r="X533" s="18"/>
      <c r="Y533" s="18"/>
      <c r="Z533" s="83" t="s">
        <v>27</v>
      </c>
      <c r="AA533" s="83"/>
      <c r="AB533" s="83"/>
      <c r="AC533" s="83"/>
      <c r="AD533" s="18"/>
      <c r="AE533" s="18"/>
      <c r="AF533" s="19"/>
      <c r="AG533" s="30"/>
    </row>
    <row r="534" spans="1:33">
      <c r="A534" s="28"/>
      <c r="B534" s="17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9"/>
      <c r="AG534" s="30"/>
    </row>
    <row r="535" spans="1:33">
      <c r="A535" s="28"/>
      <c r="B535" s="17"/>
      <c r="C535" s="18"/>
      <c r="D535" s="22" t="s">
        <v>29</v>
      </c>
      <c r="E535" s="22"/>
      <c r="F535" s="22"/>
      <c r="G535" s="22"/>
      <c r="H535" s="22"/>
      <c r="I535" s="80" t="s">
        <v>24</v>
      </c>
      <c r="J535" s="80"/>
      <c r="K535" s="80"/>
      <c r="L535" s="80"/>
      <c r="M535" s="80"/>
      <c r="N535" s="80"/>
      <c r="O535" s="80"/>
      <c r="P535" s="22"/>
      <c r="Q535" s="22"/>
      <c r="R535" s="79" t="s">
        <v>23</v>
      </c>
      <c r="S535" s="79"/>
      <c r="T535" s="79"/>
      <c r="U535" s="79"/>
      <c r="V535" s="79"/>
      <c r="W535" s="79"/>
      <c r="X535" s="22"/>
      <c r="Y535" s="79" t="s">
        <v>25</v>
      </c>
      <c r="Z535" s="79"/>
      <c r="AA535" s="79"/>
      <c r="AB535" s="79"/>
      <c r="AC535" s="79"/>
      <c r="AD535" s="79"/>
      <c r="AE535" s="18"/>
      <c r="AF535" s="19"/>
      <c r="AG535" s="30"/>
    </row>
    <row r="536" spans="1:33" ht="15.75" thickBot="1">
      <c r="A536" s="28"/>
      <c r="B536" s="23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  <c r="AA536" s="24"/>
      <c r="AB536" s="24"/>
      <c r="AC536" s="24"/>
      <c r="AD536" s="24"/>
      <c r="AE536" s="24"/>
      <c r="AF536" s="25"/>
      <c r="AG536" s="30"/>
    </row>
    <row r="537" spans="1:33" ht="15.75" thickBot="1">
      <c r="A537" s="84"/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  <c r="AA537" s="85"/>
      <c r="AB537" s="85"/>
      <c r="AC537" s="85"/>
      <c r="AD537" s="85"/>
      <c r="AE537" s="85"/>
      <c r="AF537" s="85"/>
      <c r="AG537" s="86"/>
    </row>
    <row r="543" spans="1:33" ht="15.75" thickBot="1"/>
    <row r="544" spans="1:33" ht="15.75" thickBot="1">
      <c r="A544" s="27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9"/>
    </row>
    <row r="545" spans="1:33" ht="24">
      <c r="A545" s="28"/>
      <c r="B545" s="14"/>
      <c r="C545" s="15"/>
      <c r="D545" s="87" t="s">
        <v>0</v>
      </c>
      <c r="E545" s="87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87"/>
      <c r="AC545" s="87"/>
      <c r="AD545" s="87"/>
      <c r="AE545" s="15"/>
      <c r="AF545" s="16"/>
      <c r="AG545" s="30"/>
    </row>
    <row r="546" spans="1:33" ht="22.5">
      <c r="A546" s="28"/>
      <c r="B546" s="17"/>
      <c r="C546" s="18"/>
      <c r="D546" s="88" t="s">
        <v>28</v>
      </c>
      <c r="E546" s="88"/>
      <c r="F546" s="88"/>
      <c r="G546" s="88"/>
      <c r="H546" s="88"/>
      <c r="I546" s="88"/>
      <c r="J546" s="88"/>
      <c r="K546" s="88"/>
      <c r="L546" s="88"/>
      <c r="M546" s="88"/>
      <c r="N546" s="88"/>
      <c r="O546" s="88"/>
      <c r="P546" s="88"/>
      <c r="Q546" s="88"/>
      <c r="R546" s="88"/>
      <c r="S546" s="88"/>
      <c r="T546" s="88"/>
      <c r="U546" s="88"/>
      <c r="V546" s="88"/>
      <c r="W546" s="88"/>
      <c r="X546" s="88"/>
      <c r="Y546" s="88"/>
      <c r="Z546" s="88"/>
      <c r="AA546" s="88"/>
      <c r="AB546" s="88"/>
      <c r="AC546" s="88"/>
      <c r="AD546" s="88"/>
      <c r="AE546" s="18"/>
      <c r="AF546" s="19"/>
      <c r="AG546" s="30"/>
    </row>
    <row r="547" spans="1:33" ht="15.75">
      <c r="A547" s="28"/>
      <c r="B547" s="17"/>
      <c r="C547" s="18"/>
      <c r="D547" s="89" t="s">
        <v>42</v>
      </c>
      <c r="E547" s="89"/>
      <c r="F547" s="89"/>
      <c r="G547" s="89"/>
      <c r="H547" s="89"/>
      <c r="I547" s="89"/>
      <c r="J547" s="89"/>
      <c r="K547" s="89"/>
      <c r="L547" s="89"/>
      <c r="M547" s="89"/>
      <c r="N547" s="89"/>
      <c r="O547" s="89"/>
      <c r="P547" s="89"/>
      <c r="Q547" s="89"/>
      <c r="R547" s="89"/>
      <c r="S547" s="89"/>
      <c r="T547" s="89"/>
      <c r="U547" s="89"/>
      <c r="V547" s="89"/>
      <c r="W547" s="89"/>
      <c r="X547" s="89"/>
      <c r="Y547" s="89"/>
      <c r="Z547" s="89"/>
      <c r="AA547" s="89"/>
      <c r="AB547" s="89"/>
      <c r="AC547" s="89"/>
      <c r="AD547" s="89"/>
      <c r="AE547" s="18"/>
      <c r="AF547" s="19"/>
      <c r="AG547" s="30"/>
    </row>
    <row r="548" spans="1:33">
      <c r="A548" s="28"/>
      <c r="B548" s="17"/>
      <c r="C548" s="18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  <c r="AC548" s="41"/>
      <c r="AD548" s="41"/>
      <c r="AE548" s="18"/>
      <c r="AF548" s="19"/>
      <c r="AG548" s="30"/>
    </row>
    <row r="549" spans="1:33" ht="15.75">
      <c r="A549" s="28"/>
      <c r="B549" s="17"/>
      <c r="C549" s="18"/>
      <c r="D549" s="89" t="s">
        <v>99</v>
      </c>
      <c r="E549" s="89"/>
      <c r="F549" s="89"/>
      <c r="G549" s="89"/>
      <c r="H549" s="89"/>
      <c r="I549" s="89"/>
      <c r="J549" s="89"/>
      <c r="K549" s="89"/>
      <c r="L549" s="89"/>
      <c r="M549" s="89"/>
      <c r="N549" s="89"/>
      <c r="O549" s="89"/>
      <c r="P549" s="89"/>
      <c r="Q549" s="89"/>
      <c r="R549" s="89"/>
      <c r="S549" s="89"/>
      <c r="T549" s="89"/>
      <c r="U549" s="89"/>
      <c r="V549" s="89"/>
      <c r="W549" s="89"/>
      <c r="X549" s="89"/>
      <c r="Y549" s="89"/>
      <c r="Z549" s="89"/>
      <c r="AA549" s="89"/>
      <c r="AB549" s="89"/>
      <c r="AC549" s="89"/>
      <c r="AD549" s="89"/>
      <c r="AE549" s="18"/>
      <c r="AF549" s="19"/>
      <c r="AG549" s="30"/>
    </row>
    <row r="550" spans="1:33">
      <c r="A550" s="28"/>
      <c r="B550" s="17"/>
      <c r="C550" s="18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  <c r="AC550" s="41"/>
      <c r="AD550" s="41"/>
      <c r="AE550" s="18"/>
      <c r="AF550" s="19"/>
      <c r="AG550" s="30"/>
    </row>
    <row r="551" spans="1:33" ht="15.75">
      <c r="A551" s="28"/>
      <c r="B551" s="17"/>
      <c r="C551" s="18"/>
      <c r="D551" s="89" t="s">
        <v>100</v>
      </c>
      <c r="E551" s="89"/>
      <c r="F551" s="89"/>
      <c r="G551" s="89"/>
      <c r="H551" s="89"/>
      <c r="I551" s="89"/>
      <c r="J551" s="89"/>
      <c r="K551" s="89"/>
      <c r="L551" s="89"/>
      <c r="M551" s="89"/>
      <c r="N551" s="89"/>
      <c r="O551" s="89"/>
      <c r="P551" s="89"/>
      <c r="Q551" s="89"/>
      <c r="R551" s="89"/>
      <c r="S551" s="89"/>
      <c r="T551" s="89"/>
      <c r="U551" s="89"/>
      <c r="V551" s="89"/>
      <c r="W551" s="89"/>
      <c r="X551" s="89"/>
      <c r="Y551" s="89"/>
      <c r="Z551" s="89"/>
      <c r="AA551" s="89"/>
      <c r="AB551" s="89"/>
      <c r="AC551" s="89"/>
      <c r="AD551" s="89"/>
      <c r="AE551" s="18"/>
      <c r="AF551" s="19"/>
      <c r="AG551" s="30"/>
    </row>
    <row r="552" spans="1:33" ht="16.5" thickBot="1">
      <c r="A552" s="28"/>
      <c r="B552" s="17"/>
      <c r="C552" s="18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  <c r="AA552" s="34"/>
      <c r="AB552" s="34"/>
      <c r="AC552" s="34"/>
      <c r="AD552" s="34"/>
      <c r="AE552" s="18"/>
      <c r="AF552" s="19"/>
      <c r="AG552" s="30"/>
    </row>
    <row r="553" spans="1:33" ht="15.75" thickBot="1">
      <c r="A553" s="28"/>
      <c r="B553" s="17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1"/>
      <c r="AF553" s="19"/>
      <c r="AG553" s="30"/>
    </row>
    <row r="554" spans="1:33">
      <c r="A554" s="28"/>
      <c r="B554" s="17"/>
      <c r="C554" s="6"/>
      <c r="D554" s="90" t="s">
        <v>1</v>
      </c>
      <c r="E554" s="93"/>
      <c r="F554" s="96" t="s">
        <v>22</v>
      </c>
      <c r="G554" s="96"/>
      <c r="H554" s="96"/>
      <c r="I554" s="96"/>
      <c r="J554" s="96"/>
      <c r="K554" s="96"/>
      <c r="L554" s="96"/>
      <c r="M554" s="96"/>
      <c r="N554" s="97"/>
      <c r="O554" s="96" t="s">
        <v>2</v>
      </c>
      <c r="P554" s="96"/>
      <c r="Q554" s="96"/>
      <c r="R554" s="96"/>
      <c r="S554" s="96"/>
      <c r="T554" s="96"/>
      <c r="U554" s="96"/>
      <c r="V554" s="96"/>
      <c r="W554" s="97"/>
      <c r="X554" s="96" t="s">
        <v>3</v>
      </c>
      <c r="Y554" s="96"/>
      <c r="Z554" s="96"/>
      <c r="AA554" s="96"/>
      <c r="AB554" s="96"/>
      <c r="AC554" s="96"/>
      <c r="AD554" s="100"/>
      <c r="AE554" s="5"/>
      <c r="AF554" s="19"/>
      <c r="AG554" s="30"/>
    </row>
    <row r="555" spans="1:33">
      <c r="A555" s="28"/>
      <c r="B555" s="17"/>
      <c r="C555" s="6"/>
      <c r="D555" s="91"/>
      <c r="E555" s="94"/>
      <c r="F555" s="101" t="s">
        <v>4</v>
      </c>
      <c r="G555" s="101"/>
      <c r="H555" s="101" t="s">
        <v>5</v>
      </c>
      <c r="I555" s="101"/>
      <c r="J555" s="101" t="s">
        <v>32</v>
      </c>
      <c r="K555" s="101"/>
      <c r="L555" s="101" t="s">
        <v>7</v>
      </c>
      <c r="M555" s="101"/>
      <c r="N555" s="98"/>
      <c r="O555" s="101" t="s">
        <v>8</v>
      </c>
      <c r="P555" s="101"/>
      <c r="Q555" s="101" t="s">
        <v>9</v>
      </c>
      <c r="R555" s="101"/>
      <c r="S555" s="101" t="s">
        <v>10</v>
      </c>
      <c r="T555" s="101"/>
      <c r="U555" s="101" t="s">
        <v>7</v>
      </c>
      <c r="V555" s="101"/>
      <c r="W555" s="98"/>
      <c r="X555" s="101" t="s">
        <v>11</v>
      </c>
      <c r="Y555" s="101"/>
      <c r="Z555" s="101" t="s">
        <v>6</v>
      </c>
      <c r="AA555" s="101"/>
      <c r="AB555" s="101" t="s">
        <v>12</v>
      </c>
      <c r="AC555" s="101"/>
      <c r="AD555" s="102" t="s">
        <v>21</v>
      </c>
      <c r="AE555" s="5"/>
      <c r="AF555" s="19"/>
      <c r="AG555" s="30"/>
    </row>
    <row r="556" spans="1:33">
      <c r="A556" s="28"/>
      <c r="B556" s="17"/>
      <c r="C556" s="6"/>
      <c r="D556" s="92"/>
      <c r="E556" s="94"/>
      <c r="F556" s="2">
        <v>0.1</v>
      </c>
      <c r="G556" s="3" t="s">
        <v>13</v>
      </c>
      <c r="H556" s="2">
        <v>0.1</v>
      </c>
      <c r="I556" s="3" t="s">
        <v>13</v>
      </c>
      <c r="J556" s="2">
        <v>0.3</v>
      </c>
      <c r="K556" s="3" t="s">
        <v>13</v>
      </c>
      <c r="L556" s="2">
        <v>0.5</v>
      </c>
      <c r="M556" s="3" t="s">
        <v>13</v>
      </c>
      <c r="N556" s="98"/>
      <c r="O556" s="2">
        <v>0.1</v>
      </c>
      <c r="P556" s="3" t="s">
        <v>13</v>
      </c>
      <c r="Q556" s="2">
        <v>0.1</v>
      </c>
      <c r="R556" s="3" t="s">
        <v>13</v>
      </c>
      <c r="S556" s="2">
        <v>0.3</v>
      </c>
      <c r="T556" s="3" t="s">
        <v>13</v>
      </c>
      <c r="U556" s="2">
        <v>0.5</v>
      </c>
      <c r="V556" s="3" t="s">
        <v>13</v>
      </c>
      <c r="W556" s="98"/>
      <c r="X556" s="2">
        <v>0.4</v>
      </c>
      <c r="Y556" s="3" t="s">
        <v>13</v>
      </c>
      <c r="Z556" s="2">
        <v>0.6</v>
      </c>
      <c r="AA556" s="3" t="s">
        <v>13</v>
      </c>
      <c r="AB556" s="2">
        <v>1</v>
      </c>
      <c r="AC556" s="3" t="s">
        <v>13</v>
      </c>
      <c r="AD556" s="103"/>
      <c r="AE556" s="5"/>
      <c r="AF556" s="19"/>
      <c r="AG556" s="30"/>
    </row>
    <row r="557" spans="1:33">
      <c r="A557" s="28"/>
      <c r="B557" s="17"/>
      <c r="C557" s="6"/>
      <c r="D557" s="35" t="s">
        <v>14</v>
      </c>
      <c r="E557" s="94"/>
      <c r="F557" s="3">
        <v>9.1</v>
      </c>
      <c r="G557" s="3" t="s">
        <v>35</v>
      </c>
      <c r="H557" s="3">
        <v>4</v>
      </c>
      <c r="I557" s="3" t="s">
        <v>40</v>
      </c>
      <c r="J557" s="44">
        <v>24.6</v>
      </c>
      <c r="K557" s="44" t="s">
        <v>36</v>
      </c>
      <c r="L557" s="44">
        <v>37.700000000000003</v>
      </c>
      <c r="M557" s="44" t="s">
        <v>37</v>
      </c>
      <c r="N557" s="98"/>
      <c r="O557" s="45">
        <v>9.1</v>
      </c>
      <c r="P557" s="45" t="s">
        <v>35</v>
      </c>
      <c r="Q557" s="51">
        <v>8.9</v>
      </c>
      <c r="R557" s="51" t="s">
        <v>36</v>
      </c>
      <c r="S557" s="1"/>
      <c r="T557" s="1"/>
      <c r="U557" s="1"/>
      <c r="V557" s="1"/>
      <c r="W557" s="98"/>
      <c r="X557" s="1"/>
      <c r="Y557" s="1"/>
      <c r="Z557" s="1"/>
      <c r="AA557" s="1"/>
      <c r="AB557" s="1"/>
      <c r="AC557" s="1"/>
      <c r="AD557" s="4"/>
      <c r="AE557" s="5"/>
      <c r="AF557" s="19"/>
      <c r="AG557" s="30"/>
    </row>
    <row r="558" spans="1:33">
      <c r="A558" s="28"/>
      <c r="B558" s="17"/>
      <c r="C558" s="6"/>
      <c r="D558" s="35" t="s">
        <v>15</v>
      </c>
      <c r="E558" s="94"/>
      <c r="F558" s="3">
        <v>9</v>
      </c>
      <c r="G558" s="3" t="s">
        <v>36</v>
      </c>
      <c r="H558" s="3">
        <v>7</v>
      </c>
      <c r="I558" s="3" t="s">
        <v>38</v>
      </c>
      <c r="J558" s="44">
        <v>25.8</v>
      </c>
      <c r="K558" s="44" t="s">
        <v>36</v>
      </c>
      <c r="L558" s="44">
        <v>48.8</v>
      </c>
      <c r="M558" s="44" t="s">
        <v>36</v>
      </c>
      <c r="N558" s="98"/>
      <c r="O558" s="45">
        <v>9.1999999999999993</v>
      </c>
      <c r="P558" s="45" t="s">
        <v>35</v>
      </c>
      <c r="Q558" s="51">
        <v>9.1999999999999993</v>
      </c>
      <c r="R558" s="51" t="s">
        <v>35</v>
      </c>
      <c r="S558" s="1"/>
      <c r="T558" s="1"/>
      <c r="U558" s="1"/>
      <c r="V558" s="1"/>
      <c r="W558" s="98"/>
      <c r="X558" s="1"/>
      <c r="Y558" s="1"/>
      <c r="Z558" s="1"/>
      <c r="AA558" s="1"/>
      <c r="AB558" s="1"/>
      <c r="AC558" s="1"/>
      <c r="AD558" s="4"/>
      <c r="AE558" s="5"/>
      <c r="AF558" s="19"/>
      <c r="AG558" s="30"/>
    </row>
    <row r="559" spans="1:33">
      <c r="A559" s="28"/>
      <c r="B559" s="17"/>
      <c r="C559" s="6"/>
      <c r="D559" s="35" t="s">
        <v>16</v>
      </c>
      <c r="E559" s="94"/>
      <c r="F559" s="3">
        <v>9.8000000000000007</v>
      </c>
      <c r="G559" s="3" t="s">
        <v>35</v>
      </c>
      <c r="H559" s="3">
        <v>4.8</v>
      </c>
      <c r="I559" s="45" t="s">
        <v>41</v>
      </c>
      <c r="J559" s="44">
        <v>24.9</v>
      </c>
      <c r="K559" s="44" t="s">
        <v>36</v>
      </c>
      <c r="L559" s="44">
        <v>39.5</v>
      </c>
      <c r="M559" s="44" t="s">
        <v>37</v>
      </c>
      <c r="N559" s="98"/>
      <c r="O559" s="45">
        <v>9.1999999999999993</v>
      </c>
      <c r="P559" s="45" t="s">
        <v>35</v>
      </c>
      <c r="Q559" s="51">
        <v>9.4</v>
      </c>
      <c r="R559" s="51" t="s">
        <v>35</v>
      </c>
      <c r="S559" s="1"/>
      <c r="T559" s="1"/>
      <c r="U559" s="1"/>
      <c r="V559" s="1"/>
      <c r="W559" s="98"/>
      <c r="X559" s="1"/>
      <c r="Y559" s="1"/>
      <c r="Z559" s="1"/>
      <c r="AA559" s="1"/>
      <c r="AB559" s="1"/>
      <c r="AC559" s="1"/>
      <c r="AD559" s="4"/>
      <c r="AE559" s="5"/>
      <c r="AF559" s="19"/>
      <c r="AG559" s="30"/>
    </row>
    <row r="560" spans="1:33">
      <c r="A560" s="28"/>
      <c r="B560" s="17"/>
      <c r="C560" s="6"/>
      <c r="D560" s="35" t="s">
        <v>17</v>
      </c>
      <c r="E560" s="94"/>
      <c r="F560" s="3">
        <v>9.8000000000000007</v>
      </c>
      <c r="G560" s="3" t="s">
        <v>35</v>
      </c>
      <c r="H560" s="3">
        <v>7</v>
      </c>
      <c r="I560" s="3" t="s">
        <v>38</v>
      </c>
      <c r="J560" s="44">
        <v>25.2</v>
      </c>
      <c r="K560" s="44" t="s">
        <v>36</v>
      </c>
      <c r="L560" s="44">
        <v>42</v>
      </c>
      <c r="M560" s="44" t="s">
        <v>36</v>
      </c>
      <c r="N560" s="98"/>
      <c r="O560" s="45">
        <v>8.8000000000000007</v>
      </c>
      <c r="P560" s="45" t="s">
        <v>36</v>
      </c>
      <c r="Q560" s="51">
        <v>9</v>
      </c>
      <c r="R560" s="51" t="s">
        <v>36</v>
      </c>
      <c r="S560" s="1"/>
      <c r="T560" s="1"/>
      <c r="U560" s="1"/>
      <c r="V560" s="1"/>
      <c r="W560" s="98"/>
      <c r="X560" s="1"/>
      <c r="Y560" s="1"/>
      <c r="Z560" s="1"/>
      <c r="AA560" s="1"/>
      <c r="AB560" s="1"/>
      <c r="AC560" s="1"/>
      <c r="AD560" s="4"/>
      <c r="AE560" s="5"/>
      <c r="AF560" s="19"/>
      <c r="AG560" s="30"/>
    </row>
    <row r="561" spans="1:33">
      <c r="A561" s="28"/>
      <c r="B561" s="17"/>
      <c r="C561" s="6"/>
      <c r="D561" s="35" t="s">
        <v>33</v>
      </c>
      <c r="E561" s="94"/>
      <c r="F561" s="3">
        <v>9.1</v>
      </c>
      <c r="G561" s="3" t="s">
        <v>35</v>
      </c>
      <c r="H561" s="3">
        <v>9.6</v>
      </c>
      <c r="I561" s="3" t="s">
        <v>35</v>
      </c>
      <c r="J561" s="44">
        <v>27.9</v>
      </c>
      <c r="K561" s="44" t="s">
        <v>35</v>
      </c>
      <c r="L561" s="44">
        <v>46.6</v>
      </c>
      <c r="M561" s="44" t="s">
        <v>35</v>
      </c>
      <c r="N561" s="98"/>
      <c r="O561" s="45">
        <v>9</v>
      </c>
      <c r="P561" s="45" t="s">
        <v>36</v>
      </c>
      <c r="Q561" s="51">
        <v>9.3000000000000007</v>
      </c>
      <c r="R561" s="51" t="s">
        <v>35</v>
      </c>
      <c r="S561" s="1"/>
      <c r="T561" s="1"/>
      <c r="U561" s="1"/>
      <c r="V561" s="1"/>
      <c r="W561" s="98"/>
      <c r="X561" s="1"/>
      <c r="Y561" s="1"/>
      <c r="Z561" s="1"/>
      <c r="AA561" s="1"/>
      <c r="AB561" s="1"/>
      <c r="AC561" s="1"/>
      <c r="AD561" s="4"/>
      <c r="AE561" s="5"/>
      <c r="AF561" s="19"/>
      <c r="AG561" s="30"/>
    </row>
    <row r="562" spans="1:33">
      <c r="A562" s="28"/>
      <c r="B562" s="17"/>
      <c r="C562" s="6"/>
      <c r="D562" s="35" t="s">
        <v>18</v>
      </c>
      <c r="E562" s="94"/>
      <c r="F562" s="1"/>
      <c r="G562" s="1"/>
      <c r="H562" s="1"/>
      <c r="I562" s="1"/>
      <c r="J562" s="1"/>
      <c r="K562" s="1"/>
      <c r="L562" s="1"/>
      <c r="M562" s="1"/>
      <c r="N562" s="98"/>
      <c r="O562" s="1"/>
      <c r="P562" s="1"/>
      <c r="Q562" s="1"/>
      <c r="R562" s="1"/>
      <c r="S562" s="1"/>
      <c r="T562" s="1"/>
      <c r="U562" s="1"/>
      <c r="V562" s="1"/>
      <c r="W562" s="98"/>
      <c r="X562" s="1"/>
      <c r="Y562" s="1"/>
      <c r="Z562" s="1"/>
      <c r="AA562" s="1"/>
      <c r="AB562" s="1"/>
      <c r="AC562" s="1"/>
      <c r="AD562" s="4"/>
      <c r="AE562" s="5"/>
      <c r="AF562" s="19"/>
      <c r="AG562" s="30"/>
    </row>
    <row r="563" spans="1:33">
      <c r="A563" s="28"/>
      <c r="B563" s="17"/>
      <c r="C563" s="6"/>
      <c r="D563" s="35" t="s">
        <v>19</v>
      </c>
      <c r="E563" s="94"/>
      <c r="F563" s="1"/>
      <c r="G563" s="1"/>
      <c r="H563" s="1"/>
      <c r="I563" s="1"/>
      <c r="J563" s="1"/>
      <c r="K563" s="1"/>
      <c r="L563" s="1"/>
      <c r="M563" s="1"/>
      <c r="N563" s="98"/>
      <c r="O563" s="1"/>
      <c r="P563" s="1"/>
      <c r="Q563" s="1"/>
      <c r="R563" s="1"/>
      <c r="S563" s="1"/>
      <c r="T563" s="1"/>
      <c r="U563" s="1"/>
      <c r="V563" s="1"/>
      <c r="W563" s="98"/>
      <c r="X563" s="1"/>
      <c r="Y563" s="1"/>
      <c r="Z563" s="1"/>
      <c r="AA563" s="1"/>
      <c r="AB563" s="1"/>
      <c r="AC563" s="1"/>
      <c r="AD563" s="4"/>
      <c r="AE563" s="5"/>
      <c r="AF563" s="19"/>
      <c r="AG563" s="30"/>
    </row>
    <row r="564" spans="1:33">
      <c r="A564" s="28"/>
      <c r="B564" s="17"/>
      <c r="C564" s="6"/>
      <c r="D564" s="35" t="s">
        <v>34</v>
      </c>
      <c r="E564" s="94"/>
      <c r="F564" s="1"/>
      <c r="G564" s="1"/>
      <c r="H564" s="1"/>
      <c r="I564" s="1"/>
      <c r="J564" s="1"/>
      <c r="K564" s="1"/>
      <c r="L564" s="1"/>
      <c r="M564" s="1"/>
      <c r="N564" s="98"/>
      <c r="O564" s="1"/>
      <c r="P564" s="1"/>
      <c r="Q564" s="1"/>
      <c r="R564" s="1"/>
      <c r="S564" s="1"/>
      <c r="T564" s="1"/>
      <c r="U564" s="1"/>
      <c r="V564" s="1"/>
      <c r="W564" s="98"/>
      <c r="X564" s="1"/>
      <c r="Y564" s="1"/>
      <c r="Z564" s="1"/>
      <c r="AA564" s="1"/>
      <c r="AB564" s="1"/>
      <c r="AC564" s="1"/>
      <c r="AD564" s="4"/>
      <c r="AE564" s="5"/>
      <c r="AF564" s="19"/>
      <c r="AG564" s="30"/>
    </row>
    <row r="565" spans="1:33">
      <c r="A565" s="28"/>
      <c r="B565" s="17"/>
      <c r="C565" s="6"/>
      <c r="D565" s="35"/>
      <c r="E565" s="94"/>
      <c r="F565" s="1"/>
      <c r="G565" s="1"/>
      <c r="H565" s="1"/>
      <c r="I565" s="1"/>
      <c r="J565" s="1"/>
      <c r="K565" s="1"/>
      <c r="L565" s="1"/>
      <c r="M565" s="1"/>
      <c r="N565" s="98"/>
      <c r="O565" s="1"/>
      <c r="P565" s="1"/>
      <c r="Q565" s="1"/>
      <c r="R565" s="1"/>
      <c r="S565" s="1"/>
      <c r="T565" s="1"/>
      <c r="U565" s="1"/>
      <c r="V565" s="1"/>
      <c r="W565" s="98"/>
      <c r="X565" s="1"/>
      <c r="Y565" s="1"/>
      <c r="Z565" s="1"/>
      <c r="AA565" s="1"/>
      <c r="AB565" s="1"/>
      <c r="AC565" s="1"/>
      <c r="AD565" s="4"/>
      <c r="AE565" s="5"/>
      <c r="AF565" s="19"/>
      <c r="AG565" s="30"/>
    </row>
    <row r="566" spans="1:33">
      <c r="A566" s="28"/>
      <c r="B566" s="17"/>
      <c r="C566" s="6"/>
      <c r="D566" s="104" t="s">
        <v>20</v>
      </c>
      <c r="E566" s="94"/>
      <c r="F566" s="110"/>
      <c r="G566" s="110"/>
      <c r="H566" s="110"/>
      <c r="I566" s="110"/>
      <c r="J566" s="110"/>
      <c r="K566" s="110"/>
      <c r="L566" s="110"/>
      <c r="M566" s="110"/>
      <c r="N566" s="98"/>
      <c r="O566" s="110"/>
      <c r="P566" s="110"/>
      <c r="Q566" s="110"/>
      <c r="R566" s="110"/>
      <c r="S566" s="110"/>
      <c r="T566" s="110"/>
      <c r="U566" s="110"/>
      <c r="V566" s="110"/>
      <c r="W566" s="98"/>
      <c r="X566" s="110"/>
      <c r="Y566" s="110"/>
      <c r="Z566" s="110"/>
      <c r="AA566" s="110"/>
      <c r="AB566" s="110"/>
      <c r="AC566" s="110"/>
      <c r="AD566" s="116"/>
      <c r="AE566" s="5"/>
      <c r="AF566" s="19"/>
      <c r="AG566" s="30"/>
    </row>
    <row r="567" spans="1:33" ht="15.75" thickBot="1">
      <c r="A567" s="28"/>
      <c r="B567" s="17"/>
      <c r="C567" s="6"/>
      <c r="D567" s="105"/>
      <c r="E567" s="95"/>
      <c r="F567" s="111"/>
      <c r="G567" s="111"/>
      <c r="H567" s="111"/>
      <c r="I567" s="111"/>
      <c r="J567" s="111"/>
      <c r="K567" s="111"/>
      <c r="L567" s="111"/>
      <c r="M567" s="111"/>
      <c r="N567" s="99"/>
      <c r="O567" s="111"/>
      <c r="P567" s="111"/>
      <c r="Q567" s="111"/>
      <c r="R567" s="111"/>
      <c r="S567" s="111"/>
      <c r="T567" s="111"/>
      <c r="U567" s="111"/>
      <c r="V567" s="111"/>
      <c r="W567" s="99"/>
      <c r="X567" s="111"/>
      <c r="Y567" s="111"/>
      <c r="Z567" s="111"/>
      <c r="AA567" s="111"/>
      <c r="AB567" s="111"/>
      <c r="AC567" s="111"/>
      <c r="AD567" s="117"/>
      <c r="AE567" s="5"/>
      <c r="AF567" s="19"/>
      <c r="AG567" s="30"/>
    </row>
    <row r="568" spans="1:33" ht="15.75" thickBot="1">
      <c r="A568" s="28"/>
      <c r="B568" s="17"/>
      <c r="C568" s="7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12"/>
      <c r="AF568" s="19"/>
      <c r="AG568" s="30"/>
    </row>
    <row r="569" spans="1:33">
      <c r="A569" s="28"/>
      <c r="B569" s="17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  <c r="AD569" s="18"/>
      <c r="AE569" s="18"/>
      <c r="AF569" s="19"/>
      <c r="AG569" s="30"/>
    </row>
    <row r="570" spans="1:33">
      <c r="A570" s="28"/>
      <c r="B570" s="17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  <c r="AD570" s="18"/>
      <c r="AE570" s="18"/>
      <c r="AF570" s="19"/>
      <c r="AG570" s="30"/>
    </row>
    <row r="571" spans="1:33">
      <c r="A571" s="28"/>
      <c r="B571" s="17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79" t="s">
        <v>30</v>
      </c>
      <c r="S571" s="79"/>
      <c r="T571" s="79"/>
      <c r="U571" s="79"/>
      <c r="V571" s="79"/>
      <c r="W571" s="18"/>
      <c r="X571" s="18"/>
      <c r="Y571" s="18"/>
      <c r="Z571" s="18"/>
      <c r="AA571" s="79" t="s">
        <v>31</v>
      </c>
      <c r="AB571" s="79"/>
      <c r="AC571" s="79"/>
      <c r="AD571" s="79"/>
      <c r="AE571" s="18"/>
      <c r="AF571" s="19"/>
      <c r="AG571" s="30"/>
    </row>
    <row r="572" spans="1:33">
      <c r="A572" s="28"/>
      <c r="B572" s="17"/>
      <c r="C572" s="18"/>
      <c r="D572" s="82" t="s">
        <v>26</v>
      </c>
      <c r="E572" s="82"/>
      <c r="F572" s="82"/>
      <c r="G572" s="82"/>
      <c r="H572" s="18"/>
      <c r="I572" s="82" t="s">
        <v>26</v>
      </c>
      <c r="J572" s="82"/>
      <c r="K572" s="82"/>
      <c r="L572" s="82"/>
      <c r="M572" s="82"/>
      <c r="N572" s="18"/>
      <c r="O572" s="18"/>
      <c r="P572" s="18"/>
      <c r="Q572" s="18"/>
      <c r="R572" s="82" t="s">
        <v>27</v>
      </c>
      <c r="S572" s="82"/>
      <c r="T572" s="82"/>
      <c r="U572" s="82"/>
      <c r="V572" s="82"/>
      <c r="W572" s="18"/>
      <c r="X572" s="18"/>
      <c r="Y572" s="18"/>
      <c r="Z572" s="83" t="s">
        <v>27</v>
      </c>
      <c r="AA572" s="83"/>
      <c r="AB572" s="83"/>
      <c r="AC572" s="83"/>
      <c r="AD572" s="18"/>
      <c r="AE572" s="18"/>
      <c r="AF572" s="19"/>
      <c r="AG572" s="30"/>
    </row>
    <row r="573" spans="1:33">
      <c r="A573" s="28"/>
      <c r="B573" s="17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  <c r="AD573" s="18"/>
      <c r="AE573" s="18"/>
      <c r="AF573" s="19"/>
      <c r="AG573" s="30"/>
    </row>
    <row r="574" spans="1:33">
      <c r="A574" s="28"/>
      <c r="B574" s="17"/>
      <c r="C574" s="18"/>
      <c r="D574" s="22" t="s">
        <v>29</v>
      </c>
      <c r="E574" s="22"/>
      <c r="F574" s="22"/>
      <c r="G574" s="22"/>
      <c r="H574" s="22"/>
      <c r="I574" s="80" t="s">
        <v>24</v>
      </c>
      <c r="J574" s="80"/>
      <c r="K574" s="80"/>
      <c r="L574" s="80"/>
      <c r="M574" s="80"/>
      <c r="N574" s="80"/>
      <c r="O574" s="80"/>
      <c r="P574" s="22"/>
      <c r="Q574" s="22"/>
      <c r="R574" s="79" t="s">
        <v>23</v>
      </c>
      <c r="S574" s="79"/>
      <c r="T574" s="79"/>
      <c r="U574" s="79"/>
      <c r="V574" s="79"/>
      <c r="W574" s="79"/>
      <c r="X574" s="22"/>
      <c r="Y574" s="79" t="s">
        <v>25</v>
      </c>
      <c r="Z574" s="79"/>
      <c r="AA574" s="79"/>
      <c r="AB574" s="79"/>
      <c r="AC574" s="79"/>
      <c r="AD574" s="79"/>
      <c r="AE574" s="18"/>
      <c r="AF574" s="19"/>
      <c r="AG574" s="30"/>
    </row>
    <row r="575" spans="1:33" ht="15.75" thickBot="1">
      <c r="A575" s="28"/>
      <c r="B575" s="23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  <c r="AA575" s="24"/>
      <c r="AB575" s="24"/>
      <c r="AC575" s="24"/>
      <c r="AD575" s="24"/>
      <c r="AE575" s="24"/>
      <c r="AF575" s="25"/>
      <c r="AG575" s="30"/>
    </row>
    <row r="576" spans="1:33" ht="15.75" thickBot="1">
      <c r="A576" s="84"/>
      <c r="B576" s="85"/>
      <c r="C576" s="85"/>
      <c r="D576" s="85"/>
      <c r="E576" s="85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  <c r="T576" s="85"/>
      <c r="U576" s="85"/>
      <c r="V576" s="85"/>
      <c r="W576" s="85"/>
      <c r="X576" s="85"/>
      <c r="Y576" s="85"/>
      <c r="Z576" s="85"/>
      <c r="AA576" s="85"/>
      <c r="AB576" s="85"/>
      <c r="AC576" s="85"/>
      <c r="AD576" s="85"/>
      <c r="AE576" s="85"/>
      <c r="AF576" s="85"/>
      <c r="AG576" s="86"/>
    </row>
    <row r="582" spans="1:33" ht="15.75" thickBot="1"/>
    <row r="583" spans="1:33" ht="15.75" thickBot="1">
      <c r="A583" s="27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6"/>
      <c r="AE583" s="26"/>
      <c r="AF583" s="26"/>
      <c r="AG583" s="29"/>
    </row>
    <row r="584" spans="1:33" ht="24">
      <c r="A584" s="28"/>
      <c r="B584" s="14"/>
      <c r="C584" s="15"/>
      <c r="D584" s="87" t="s">
        <v>0</v>
      </c>
      <c r="E584" s="87"/>
      <c r="F584" s="87"/>
      <c r="G584" s="87"/>
      <c r="H584" s="87"/>
      <c r="I584" s="87"/>
      <c r="J584" s="87"/>
      <c r="K584" s="87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  <c r="AA584" s="87"/>
      <c r="AB584" s="87"/>
      <c r="AC584" s="87"/>
      <c r="AD584" s="87"/>
      <c r="AE584" s="15"/>
      <c r="AF584" s="16"/>
      <c r="AG584" s="30"/>
    </row>
    <row r="585" spans="1:33" ht="22.5">
      <c r="A585" s="28"/>
      <c r="B585" s="17"/>
      <c r="C585" s="18"/>
      <c r="D585" s="88" t="s">
        <v>28</v>
      </c>
      <c r="E585" s="88"/>
      <c r="F585" s="88"/>
      <c r="G585" s="88"/>
      <c r="H585" s="88"/>
      <c r="I585" s="88"/>
      <c r="J585" s="88"/>
      <c r="K585" s="88"/>
      <c r="L585" s="88"/>
      <c r="M585" s="88"/>
      <c r="N585" s="88"/>
      <c r="O585" s="88"/>
      <c r="P585" s="88"/>
      <c r="Q585" s="88"/>
      <c r="R585" s="88"/>
      <c r="S585" s="88"/>
      <c r="T585" s="88"/>
      <c r="U585" s="88"/>
      <c r="V585" s="88"/>
      <c r="W585" s="88"/>
      <c r="X585" s="88"/>
      <c r="Y585" s="88"/>
      <c r="Z585" s="88"/>
      <c r="AA585" s="88"/>
      <c r="AB585" s="88"/>
      <c r="AC585" s="88"/>
      <c r="AD585" s="88"/>
      <c r="AE585" s="18"/>
      <c r="AF585" s="19"/>
      <c r="AG585" s="30"/>
    </row>
    <row r="586" spans="1:33" ht="15.75">
      <c r="A586" s="28"/>
      <c r="B586" s="17"/>
      <c r="C586" s="18"/>
      <c r="D586" s="89" t="s">
        <v>42</v>
      </c>
      <c r="E586" s="89"/>
      <c r="F586" s="89"/>
      <c r="G586" s="89"/>
      <c r="H586" s="89"/>
      <c r="I586" s="89"/>
      <c r="J586" s="89"/>
      <c r="K586" s="89"/>
      <c r="L586" s="89"/>
      <c r="M586" s="89"/>
      <c r="N586" s="89"/>
      <c r="O586" s="89"/>
      <c r="P586" s="89"/>
      <c r="Q586" s="89"/>
      <c r="R586" s="89"/>
      <c r="S586" s="89"/>
      <c r="T586" s="89"/>
      <c r="U586" s="89"/>
      <c r="V586" s="89"/>
      <c r="W586" s="89"/>
      <c r="X586" s="89"/>
      <c r="Y586" s="89"/>
      <c r="Z586" s="89"/>
      <c r="AA586" s="89"/>
      <c r="AB586" s="89"/>
      <c r="AC586" s="89"/>
      <c r="AD586" s="89"/>
      <c r="AE586" s="18"/>
      <c r="AF586" s="19"/>
      <c r="AG586" s="30"/>
    </row>
    <row r="587" spans="1:33">
      <c r="A587" s="28"/>
      <c r="B587" s="17"/>
      <c r="C587" s="18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  <c r="AC587" s="41"/>
      <c r="AD587" s="41"/>
      <c r="AE587" s="18"/>
      <c r="AF587" s="19"/>
      <c r="AG587" s="30"/>
    </row>
    <row r="588" spans="1:33" ht="15.75">
      <c r="A588" s="28"/>
      <c r="B588" s="17"/>
      <c r="C588" s="18"/>
      <c r="D588" s="89" t="s">
        <v>105</v>
      </c>
      <c r="E588" s="89"/>
      <c r="F588" s="89"/>
      <c r="G588" s="89"/>
      <c r="H588" s="89"/>
      <c r="I588" s="89"/>
      <c r="J588" s="89"/>
      <c r="K588" s="89"/>
      <c r="L588" s="89"/>
      <c r="M588" s="89"/>
      <c r="N588" s="89"/>
      <c r="O588" s="89"/>
      <c r="P588" s="89"/>
      <c r="Q588" s="89"/>
      <c r="R588" s="89"/>
      <c r="S588" s="89"/>
      <c r="T588" s="89"/>
      <c r="U588" s="89"/>
      <c r="V588" s="89"/>
      <c r="W588" s="89"/>
      <c r="X588" s="89"/>
      <c r="Y588" s="89"/>
      <c r="Z588" s="89"/>
      <c r="AA588" s="89"/>
      <c r="AB588" s="89"/>
      <c r="AC588" s="89"/>
      <c r="AD588" s="89"/>
      <c r="AE588" s="18"/>
      <c r="AF588" s="19"/>
      <c r="AG588" s="30"/>
    </row>
    <row r="589" spans="1:33">
      <c r="A589" s="28"/>
      <c r="B589" s="17"/>
      <c r="C589" s="18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  <c r="AC589" s="41"/>
      <c r="AD589" s="41"/>
      <c r="AE589" s="18"/>
      <c r="AF589" s="19"/>
      <c r="AG589" s="30"/>
    </row>
    <row r="590" spans="1:33" ht="15.75">
      <c r="A590" s="28"/>
      <c r="B590" s="17"/>
      <c r="C590" s="18"/>
      <c r="D590" s="89" t="s">
        <v>63</v>
      </c>
      <c r="E590" s="89"/>
      <c r="F590" s="89"/>
      <c r="G590" s="89"/>
      <c r="H590" s="89"/>
      <c r="I590" s="89"/>
      <c r="J590" s="89"/>
      <c r="K590" s="89"/>
      <c r="L590" s="89"/>
      <c r="M590" s="89"/>
      <c r="N590" s="89"/>
      <c r="O590" s="89"/>
      <c r="P590" s="89"/>
      <c r="Q590" s="89"/>
      <c r="R590" s="89"/>
      <c r="S590" s="89"/>
      <c r="T590" s="89"/>
      <c r="U590" s="89"/>
      <c r="V590" s="89"/>
      <c r="W590" s="89"/>
      <c r="X590" s="89"/>
      <c r="Y590" s="89"/>
      <c r="Z590" s="89"/>
      <c r="AA590" s="89"/>
      <c r="AB590" s="89"/>
      <c r="AC590" s="89"/>
      <c r="AD590" s="89"/>
      <c r="AE590" s="18"/>
      <c r="AF590" s="19"/>
      <c r="AG590" s="30"/>
    </row>
    <row r="591" spans="1:33" ht="16.5" thickBot="1">
      <c r="A591" s="28"/>
      <c r="B591" s="17"/>
      <c r="C591" s="18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  <c r="AE591" s="18"/>
      <c r="AF591" s="19"/>
      <c r="AG591" s="30"/>
    </row>
    <row r="592" spans="1:33" ht="15.75" thickBot="1">
      <c r="A592" s="28"/>
      <c r="B592" s="17"/>
      <c r="C592" s="9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1"/>
      <c r="AF592" s="19"/>
      <c r="AG592" s="30"/>
    </row>
    <row r="593" spans="1:33">
      <c r="A593" s="28"/>
      <c r="B593" s="17"/>
      <c r="C593" s="6"/>
      <c r="D593" s="90" t="s">
        <v>1</v>
      </c>
      <c r="E593" s="93"/>
      <c r="F593" s="96" t="s">
        <v>22</v>
      </c>
      <c r="G593" s="96"/>
      <c r="H593" s="96"/>
      <c r="I593" s="96"/>
      <c r="J593" s="96"/>
      <c r="K593" s="96"/>
      <c r="L593" s="96"/>
      <c r="M593" s="96"/>
      <c r="N593" s="97"/>
      <c r="O593" s="96" t="s">
        <v>2</v>
      </c>
      <c r="P593" s="96"/>
      <c r="Q593" s="96"/>
      <c r="R593" s="96"/>
      <c r="S593" s="96"/>
      <c r="T593" s="96"/>
      <c r="U593" s="96"/>
      <c r="V593" s="96"/>
      <c r="W593" s="97"/>
      <c r="X593" s="96" t="s">
        <v>3</v>
      </c>
      <c r="Y593" s="96"/>
      <c r="Z593" s="96"/>
      <c r="AA593" s="96"/>
      <c r="AB593" s="96"/>
      <c r="AC593" s="96"/>
      <c r="AD593" s="100"/>
      <c r="AE593" s="5"/>
      <c r="AF593" s="19"/>
      <c r="AG593" s="30"/>
    </row>
    <row r="594" spans="1:33">
      <c r="A594" s="28"/>
      <c r="B594" s="17"/>
      <c r="C594" s="6"/>
      <c r="D594" s="91"/>
      <c r="E594" s="94"/>
      <c r="F594" s="101" t="s">
        <v>4</v>
      </c>
      <c r="G594" s="101"/>
      <c r="H594" s="101" t="s">
        <v>5</v>
      </c>
      <c r="I594" s="101"/>
      <c r="J594" s="101" t="s">
        <v>32</v>
      </c>
      <c r="K594" s="101"/>
      <c r="L594" s="101" t="s">
        <v>7</v>
      </c>
      <c r="M594" s="101"/>
      <c r="N594" s="98"/>
      <c r="O594" s="101" t="s">
        <v>8</v>
      </c>
      <c r="P594" s="101"/>
      <c r="Q594" s="101" t="s">
        <v>9</v>
      </c>
      <c r="R594" s="101"/>
      <c r="S594" s="101" t="s">
        <v>10</v>
      </c>
      <c r="T594" s="101"/>
      <c r="U594" s="101" t="s">
        <v>7</v>
      </c>
      <c r="V594" s="101"/>
      <c r="W594" s="98"/>
      <c r="X594" s="101" t="s">
        <v>11</v>
      </c>
      <c r="Y594" s="101"/>
      <c r="Z594" s="101" t="s">
        <v>6</v>
      </c>
      <c r="AA594" s="101"/>
      <c r="AB594" s="101" t="s">
        <v>12</v>
      </c>
      <c r="AC594" s="101"/>
      <c r="AD594" s="102" t="s">
        <v>21</v>
      </c>
      <c r="AE594" s="5"/>
      <c r="AF594" s="19"/>
      <c r="AG594" s="30"/>
    </row>
    <row r="595" spans="1:33">
      <c r="A595" s="28"/>
      <c r="B595" s="17"/>
      <c r="C595" s="6"/>
      <c r="D595" s="92"/>
      <c r="E595" s="94"/>
      <c r="F595" s="2">
        <v>0.1</v>
      </c>
      <c r="G595" s="3" t="s">
        <v>13</v>
      </c>
      <c r="H595" s="2">
        <v>0.1</v>
      </c>
      <c r="I595" s="3" t="s">
        <v>13</v>
      </c>
      <c r="J595" s="2">
        <v>0.3</v>
      </c>
      <c r="K595" s="3" t="s">
        <v>13</v>
      </c>
      <c r="L595" s="2">
        <v>0.5</v>
      </c>
      <c r="M595" s="3" t="s">
        <v>13</v>
      </c>
      <c r="N595" s="98"/>
      <c r="O595" s="2">
        <v>0.1</v>
      </c>
      <c r="P595" s="3" t="s">
        <v>13</v>
      </c>
      <c r="Q595" s="2">
        <v>0.1</v>
      </c>
      <c r="R595" s="3" t="s">
        <v>13</v>
      </c>
      <c r="S595" s="2">
        <v>0.3</v>
      </c>
      <c r="T595" s="3" t="s">
        <v>13</v>
      </c>
      <c r="U595" s="2">
        <v>0.5</v>
      </c>
      <c r="V595" s="3" t="s">
        <v>13</v>
      </c>
      <c r="W595" s="98"/>
      <c r="X595" s="2">
        <v>0.4</v>
      </c>
      <c r="Y595" s="3" t="s">
        <v>13</v>
      </c>
      <c r="Z595" s="2">
        <v>0.6</v>
      </c>
      <c r="AA595" s="3" t="s">
        <v>13</v>
      </c>
      <c r="AB595" s="2">
        <v>1</v>
      </c>
      <c r="AC595" s="3" t="s">
        <v>13</v>
      </c>
      <c r="AD595" s="103"/>
      <c r="AE595" s="5"/>
      <c r="AF595" s="19"/>
      <c r="AG595" s="30"/>
    </row>
    <row r="596" spans="1:33">
      <c r="A596" s="28"/>
      <c r="B596" s="17"/>
      <c r="C596" s="6"/>
      <c r="D596" s="35" t="s">
        <v>14</v>
      </c>
      <c r="E596" s="94"/>
      <c r="F596" s="3">
        <v>9.8000000000000007</v>
      </c>
      <c r="G596" s="3" t="s">
        <v>35</v>
      </c>
      <c r="H596" s="3">
        <v>9</v>
      </c>
      <c r="I596" s="3" t="s">
        <v>36</v>
      </c>
      <c r="J596" s="44">
        <v>28.8</v>
      </c>
      <c r="K596" s="44" t="s">
        <v>35</v>
      </c>
      <c r="L596" s="44">
        <v>47.7</v>
      </c>
      <c r="M596" s="44" t="s">
        <v>35</v>
      </c>
      <c r="N596" s="98"/>
      <c r="O596" s="45">
        <v>10</v>
      </c>
      <c r="P596" s="45" t="s">
        <v>35</v>
      </c>
      <c r="Q596" s="51">
        <v>10</v>
      </c>
      <c r="R596" s="51" t="s">
        <v>35</v>
      </c>
      <c r="S596" s="1"/>
      <c r="T596" s="1"/>
      <c r="U596" s="1"/>
      <c r="V596" s="1"/>
      <c r="W596" s="98"/>
      <c r="X596" s="1"/>
      <c r="Y596" s="1"/>
      <c r="Z596" s="1"/>
      <c r="AA596" s="1"/>
      <c r="AB596" s="1"/>
      <c r="AC596" s="1"/>
      <c r="AD596" s="4"/>
      <c r="AE596" s="5"/>
      <c r="AF596" s="19"/>
      <c r="AG596" s="30"/>
    </row>
    <row r="597" spans="1:33">
      <c r="A597" s="28"/>
      <c r="B597" s="17"/>
      <c r="C597" s="6"/>
      <c r="D597" s="35" t="s">
        <v>15</v>
      </c>
      <c r="E597" s="94"/>
      <c r="F597" s="3">
        <v>9.9</v>
      </c>
      <c r="G597" s="3" t="s">
        <v>35</v>
      </c>
      <c r="H597" s="3">
        <v>9.8000000000000007</v>
      </c>
      <c r="I597" s="3" t="s">
        <v>35</v>
      </c>
      <c r="J597" s="44">
        <v>28.8</v>
      </c>
      <c r="K597" s="44" t="s">
        <v>35</v>
      </c>
      <c r="L597" s="44">
        <v>48.5</v>
      </c>
      <c r="M597" s="44" t="s">
        <v>35</v>
      </c>
      <c r="N597" s="98"/>
      <c r="O597" s="45">
        <v>9.8000000000000007</v>
      </c>
      <c r="P597" s="45" t="s">
        <v>35</v>
      </c>
      <c r="Q597" s="51">
        <v>9.9</v>
      </c>
      <c r="R597" s="51" t="s">
        <v>35</v>
      </c>
      <c r="S597" s="1"/>
      <c r="T597" s="1"/>
      <c r="U597" s="1"/>
      <c r="V597" s="1"/>
      <c r="W597" s="98"/>
      <c r="X597" s="1"/>
      <c r="Y597" s="1"/>
      <c r="Z597" s="1"/>
      <c r="AA597" s="1"/>
      <c r="AB597" s="1"/>
      <c r="AC597" s="1"/>
      <c r="AD597" s="4"/>
      <c r="AE597" s="5"/>
      <c r="AF597" s="19"/>
      <c r="AG597" s="30"/>
    </row>
    <row r="598" spans="1:33">
      <c r="A598" s="28"/>
      <c r="B598" s="17"/>
      <c r="C598" s="6"/>
      <c r="D598" s="35" t="s">
        <v>16</v>
      </c>
      <c r="E598" s="94"/>
      <c r="F598" s="3">
        <v>9.9</v>
      </c>
      <c r="G598" s="3" t="s">
        <v>35</v>
      </c>
      <c r="H598" s="3">
        <v>9.8000000000000007</v>
      </c>
      <c r="I598" s="3" t="s">
        <v>35</v>
      </c>
      <c r="J598" s="44">
        <v>29.4</v>
      </c>
      <c r="K598" s="44" t="s">
        <v>35</v>
      </c>
      <c r="L598" s="44">
        <v>49.1</v>
      </c>
      <c r="M598" s="44" t="s">
        <v>35</v>
      </c>
      <c r="N598" s="98"/>
      <c r="O598" s="45">
        <v>9.8000000000000007</v>
      </c>
      <c r="P598" s="45" t="s">
        <v>35</v>
      </c>
      <c r="Q598" s="51">
        <v>9.8000000000000007</v>
      </c>
      <c r="R598" s="51" t="s">
        <v>35</v>
      </c>
      <c r="S598" s="1"/>
      <c r="T598" s="1"/>
      <c r="U598" s="1"/>
      <c r="V598" s="1"/>
      <c r="W598" s="98"/>
      <c r="X598" s="1"/>
      <c r="Y598" s="1"/>
      <c r="Z598" s="1"/>
      <c r="AA598" s="1"/>
      <c r="AB598" s="1"/>
      <c r="AC598" s="1"/>
      <c r="AD598" s="4"/>
      <c r="AE598" s="5"/>
      <c r="AF598" s="19"/>
      <c r="AG598" s="30"/>
    </row>
    <row r="599" spans="1:33">
      <c r="A599" s="28"/>
      <c r="B599" s="17"/>
      <c r="C599" s="6"/>
      <c r="D599" s="35" t="s">
        <v>17</v>
      </c>
      <c r="E599" s="94"/>
      <c r="F599" s="3">
        <v>9.9</v>
      </c>
      <c r="G599" s="3" t="s">
        <v>35</v>
      </c>
      <c r="H599" s="3">
        <v>9.8000000000000007</v>
      </c>
      <c r="I599" s="3" t="s">
        <v>35</v>
      </c>
      <c r="J599" s="44">
        <v>29.4</v>
      </c>
      <c r="K599" s="44" t="s">
        <v>35</v>
      </c>
      <c r="L599" s="44">
        <v>49.1</v>
      </c>
      <c r="M599" s="44" t="s">
        <v>35</v>
      </c>
      <c r="N599" s="98"/>
      <c r="O599" s="45">
        <v>9.9</v>
      </c>
      <c r="P599" s="45" t="s">
        <v>35</v>
      </c>
      <c r="Q599" s="51">
        <v>9.9</v>
      </c>
      <c r="R599" s="51" t="s">
        <v>35</v>
      </c>
      <c r="S599" s="1"/>
      <c r="T599" s="1"/>
      <c r="U599" s="1"/>
      <c r="V599" s="1"/>
      <c r="W599" s="98"/>
      <c r="X599" s="1"/>
      <c r="Y599" s="1"/>
      <c r="Z599" s="1"/>
      <c r="AA599" s="1"/>
      <c r="AB599" s="1"/>
      <c r="AC599" s="1"/>
      <c r="AD599" s="4"/>
      <c r="AE599" s="5"/>
      <c r="AF599" s="19"/>
      <c r="AG599" s="30"/>
    </row>
    <row r="600" spans="1:33">
      <c r="A600" s="28"/>
      <c r="B600" s="17"/>
      <c r="C600" s="6"/>
      <c r="D600" s="35" t="s">
        <v>33</v>
      </c>
      <c r="E600" s="94"/>
      <c r="F600" s="3">
        <v>10</v>
      </c>
      <c r="G600" s="3" t="s">
        <v>35</v>
      </c>
      <c r="H600" s="3">
        <v>8.8000000000000007</v>
      </c>
      <c r="I600" s="3" t="s">
        <v>36</v>
      </c>
      <c r="J600" s="44">
        <v>29.7</v>
      </c>
      <c r="K600" s="44" t="s">
        <v>35</v>
      </c>
      <c r="L600" s="44">
        <v>48.5</v>
      </c>
      <c r="M600" s="44" t="s">
        <v>35</v>
      </c>
      <c r="N600" s="98"/>
      <c r="O600" s="45">
        <v>9.9</v>
      </c>
      <c r="P600" s="45" t="s">
        <v>35</v>
      </c>
      <c r="Q600" s="51">
        <v>10</v>
      </c>
      <c r="R600" s="51" t="s">
        <v>35</v>
      </c>
      <c r="S600" s="1"/>
      <c r="T600" s="1"/>
      <c r="U600" s="1"/>
      <c r="V600" s="1"/>
      <c r="W600" s="98"/>
      <c r="X600" s="1"/>
      <c r="Y600" s="1"/>
      <c r="Z600" s="1"/>
      <c r="AA600" s="1"/>
      <c r="AB600" s="1"/>
      <c r="AC600" s="1"/>
      <c r="AD600" s="4"/>
      <c r="AE600" s="5"/>
      <c r="AF600" s="19"/>
      <c r="AG600" s="30"/>
    </row>
    <row r="601" spans="1:33">
      <c r="A601" s="28"/>
      <c r="B601" s="17"/>
      <c r="C601" s="6"/>
      <c r="D601" s="35" t="s">
        <v>18</v>
      </c>
      <c r="E601" s="94"/>
      <c r="F601" s="1"/>
      <c r="G601" s="1"/>
      <c r="H601" s="1"/>
      <c r="I601" s="1"/>
      <c r="J601" s="1"/>
      <c r="K601" s="1"/>
      <c r="L601" s="1"/>
      <c r="M601" s="1"/>
      <c r="N601" s="98"/>
      <c r="O601" s="1"/>
      <c r="P601" s="1"/>
      <c r="Q601" s="1"/>
      <c r="R601" s="1"/>
      <c r="S601" s="1"/>
      <c r="T601" s="1"/>
      <c r="U601" s="1"/>
      <c r="V601" s="1"/>
      <c r="W601" s="98"/>
      <c r="X601" s="1"/>
      <c r="Y601" s="1"/>
      <c r="Z601" s="1"/>
      <c r="AA601" s="1"/>
      <c r="AB601" s="1"/>
      <c r="AC601" s="1"/>
      <c r="AD601" s="4"/>
      <c r="AE601" s="5"/>
      <c r="AF601" s="19"/>
      <c r="AG601" s="30"/>
    </row>
    <row r="602" spans="1:33">
      <c r="A602" s="28"/>
      <c r="B602" s="17"/>
      <c r="C602" s="6"/>
      <c r="D602" s="35" t="s">
        <v>19</v>
      </c>
      <c r="E602" s="94"/>
      <c r="F602" s="1"/>
      <c r="G602" s="1"/>
      <c r="H602" s="1"/>
      <c r="I602" s="1"/>
      <c r="J602" s="1"/>
      <c r="K602" s="1"/>
      <c r="L602" s="1"/>
      <c r="M602" s="1"/>
      <c r="N602" s="98"/>
      <c r="O602" s="1"/>
      <c r="P602" s="1"/>
      <c r="Q602" s="1"/>
      <c r="R602" s="1"/>
      <c r="S602" s="1"/>
      <c r="T602" s="1"/>
      <c r="U602" s="1"/>
      <c r="V602" s="1"/>
      <c r="W602" s="98"/>
      <c r="X602" s="1"/>
      <c r="Y602" s="1"/>
      <c r="Z602" s="1"/>
      <c r="AA602" s="1"/>
      <c r="AB602" s="1"/>
      <c r="AC602" s="1"/>
      <c r="AD602" s="4"/>
      <c r="AE602" s="5"/>
      <c r="AF602" s="19"/>
      <c r="AG602" s="30"/>
    </row>
    <row r="603" spans="1:33">
      <c r="A603" s="28"/>
      <c r="B603" s="17"/>
      <c r="C603" s="6"/>
      <c r="D603" s="35" t="s">
        <v>34</v>
      </c>
      <c r="E603" s="94"/>
      <c r="F603" s="1"/>
      <c r="G603" s="1"/>
      <c r="H603" s="1"/>
      <c r="I603" s="1"/>
      <c r="J603" s="1"/>
      <c r="K603" s="1"/>
      <c r="L603" s="1"/>
      <c r="M603" s="1"/>
      <c r="N603" s="98"/>
      <c r="O603" s="1"/>
      <c r="P603" s="1"/>
      <c r="Q603" s="1"/>
      <c r="R603" s="1"/>
      <c r="S603" s="1"/>
      <c r="T603" s="1"/>
      <c r="U603" s="1"/>
      <c r="V603" s="1"/>
      <c r="W603" s="98"/>
      <c r="X603" s="1"/>
      <c r="Y603" s="1"/>
      <c r="Z603" s="1"/>
      <c r="AA603" s="1"/>
      <c r="AB603" s="1"/>
      <c r="AC603" s="1"/>
      <c r="AD603" s="4"/>
      <c r="AE603" s="5"/>
      <c r="AF603" s="19"/>
      <c r="AG603" s="30"/>
    </row>
    <row r="604" spans="1:33">
      <c r="A604" s="28"/>
      <c r="B604" s="17"/>
      <c r="C604" s="6"/>
      <c r="D604" s="35"/>
      <c r="E604" s="94"/>
      <c r="F604" s="1"/>
      <c r="G604" s="1"/>
      <c r="H604" s="1"/>
      <c r="I604" s="1"/>
      <c r="J604" s="1"/>
      <c r="K604" s="1"/>
      <c r="L604" s="1"/>
      <c r="M604" s="1"/>
      <c r="N604" s="98"/>
      <c r="O604" s="1"/>
      <c r="P604" s="1"/>
      <c r="Q604" s="1"/>
      <c r="R604" s="1"/>
      <c r="S604" s="1"/>
      <c r="T604" s="1"/>
      <c r="U604" s="1"/>
      <c r="V604" s="1"/>
      <c r="W604" s="98"/>
      <c r="X604" s="1"/>
      <c r="Y604" s="1"/>
      <c r="Z604" s="1"/>
      <c r="AA604" s="1"/>
      <c r="AB604" s="1"/>
      <c r="AC604" s="1"/>
      <c r="AD604" s="4"/>
      <c r="AE604" s="5"/>
      <c r="AF604" s="19"/>
      <c r="AG604" s="30"/>
    </row>
    <row r="605" spans="1:33">
      <c r="A605" s="28"/>
      <c r="B605" s="17"/>
      <c r="C605" s="6"/>
      <c r="D605" s="104" t="s">
        <v>20</v>
      </c>
      <c r="E605" s="94"/>
      <c r="F605" s="110"/>
      <c r="G605" s="110"/>
      <c r="H605" s="110"/>
      <c r="I605" s="110"/>
      <c r="J605" s="110"/>
      <c r="K605" s="110"/>
      <c r="L605" s="110"/>
      <c r="M605" s="110"/>
      <c r="N605" s="98"/>
      <c r="O605" s="110"/>
      <c r="P605" s="110"/>
      <c r="Q605" s="110"/>
      <c r="R605" s="110"/>
      <c r="S605" s="110"/>
      <c r="T605" s="110"/>
      <c r="U605" s="110"/>
      <c r="V605" s="110"/>
      <c r="W605" s="98"/>
      <c r="X605" s="110"/>
      <c r="Y605" s="110"/>
      <c r="Z605" s="110"/>
      <c r="AA605" s="110"/>
      <c r="AB605" s="110"/>
      <c r="AC605" s="110"/>
      <c r="AD605" s="116"/>
      <c r="AE605" s="5"/>
      <c r="AF605" s="19"/>
      <c r="AG605" s="30"/>
    </row>
    <row r="606" spans="1:33" ht="15.75" thickBot="1">
      <c r="A606" s="28"/>
      <c r="B606" s="17"/>
      <c r="C606" s="6"/>
      <c r="D606" s="105"/>
      <c r="E606" s="95"/>
      <c r="F606" s="111"/>
      <c r="G606" s="111"/>
      <c r="H606" s="111"/>
      <c r="I606" s="111"/>
      <c r="J606" s="111"/>
      <c r="K606" s="111"/>
      <c r="L606" s="111"/>
      <c r="M606" s="111"/>
      <c r="N606" s="99"/>
      <c r="O606" s="111"/>
      <c r="P606" s="111"/>
      <c r="Q606" s="111"/>
      <c r="R606" s="111"/>
      <c r="S606" s="111"/>
      <c r="T606" s="111"/>
      <c r="U606" s="111"/>
      <c r="V606" s="111"/>
      <c r="W606" s="99"/>
      <c r="X606" s="111"/>
      <c r="Y606" s="111"/>
      <c r="Z606" s="111"/>
      <c r="AA606" s="111"/>
      <c r="AB606" s="111"/>
      <c r="AC606" s="111"/>
      <c r="AD606" s="117"/>
      <c r="AE606" s="5"/>
      <c r="AF606" s="19"/>
      <c r="AG606" s="30"/>
    </row>
    <row r="607" spans="1:33" ht="15.75" thickBot="1">
      <c r="A607" s="28"/>
      <c r="B607" s="17"/>
      <c r="C607" s="7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12"/>
      <c r="AF607" s="19"/>
      <c r="AG607" s="30"/>
    </row>
    <row r="608" spans="1:33">
      <c r="A608" s="28"/>
      <c r="B608" s="17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  <c r="AD608" s="18"/>
      <c r="AE608" s="18"/>
      <c r="AF608" s="19"/>
      <c r="AG608" s="30"/>
    </row>
    <row r="609" spans="1:33">
      <c r="A609" s="28"/>
      <c r="B609" s="17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  <c r="AD609" s="18"/>
      <c r="AE609" s="18"/>
      <c r="AF609" s="19"/>
      <c r="AG609" s="30"/>
    </row>
    <row r="610" spans="1:33">
      <c r="A610" s="28"/>
      <c r="B610" s="17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79" t="s">
        <v>30</v>
      </c>
      <c r="S610" s="79"/>
      <c r="T610" s="79"/>
      <c r="U610" s="79"/>
      <c r="V610" s="79"/>
      <c r="W610" s="18"/>
      <c r="X610" s="18"/>
      <c r="Y610" s="18"/>
      <c r="Z610" s="18"/>
      <c r="AA610" s="79" t="s">
        <v>31</v>
      </c>
      <c r="AB610" s="79"/>
      <c r="AC610" s="79"/>
      <c r="AD610" s="79"/>
      <c r="AE610" s="18"/>
      <c r="AF610" s="19"/>
      <c r="AG610" s="30"/>
    </row>
    <row r="611" spans="1:33">
      <c r="A611" s="28"/>
      <c r="B611" s="17"/>
      <c r="C611" s="18"/>
      <c r="D611" s="82" t="s">
        <v>26</v>
      </c>
      <c r="E611" s="82"/>
      <c r="F611" s="82"/>
      <c r="G611" s="82"/>
      <c r="H611" s="18"/>
      <c r="I611" s="82" t="s">
        <v>26</v>
      </c>
      <c r="J611" s="82"/>
      <c r="K611" s="82"/>
      <c r="L611" s="82"/>
      <c r="M611" s="82"/>
      <c r="N611" s="18"/>
      <c r="O611" s="18"/>
      <c r="P611" s="18"/>
      <c r="Q611" s="18"/>
      <c r="R611" s="82" t="s">
        <v>27</v>
      </c>
      <c r="S611" s="82"/>
      <c r="T611" s="82"/>
      <c r="U611" s="82"/>
      <c r="V611" s="82"/>
      <c r="W611" s="18"/>
      <c r="X611" s="18"/>
      <c r="Y611" s="18"/>
      <c r="Z611" s="83" t="s">
        <v>27</v>
      </c>
      <c r="AA611" s="83"/>
      <c r="AB611" s="83"/>
      <c r="AC611" s="83"/>
      <c r="AD611" s="18"/>
      <c r="AE611" s="18"/>
      <c r="AF611" s="19"/>
      <c r="AG611" s="30"/>
    </row>
    <row r="612" spans="1:33">
      <c r="A612" s="28"/>
      <c r="B612" s="17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  <c r="AD612" s="18"/>
      <c r="AE612" s="18"/>
      <c r="AF612" s="19"/>
      <c r="AG612" s="30"/>
    </row>
    <row r="613" spans="1:33">
      <c r="A613" s="28"/>
      <c r="B613" s="17"/>
      <c r="C613" s="18"/>
      <c r="D613" s="22" t="s">
        <v>29</v>
      </c>
      <c r="E613" s="22"/>
      <c r="F613" s="22"/>
      <c r="G613" s="22"/>
      <c r="H613" s="22"/>
      <c r="I613" s="80" t="s">
        <v>24</v>
      </c>
      <c r="J613" s="80"/>
      <c r="K613" s="80"/>
      <c r="L613" s="80"/>
      <c r="M613" s="80"/>
      <c r="N613" s="80"/>
      <c r="O613" s="80"/>
      <c r="P613" s="22"/>
      <c r="Q613" s="22"/>
      <c r="R613" s="79" t="s">
        <v>23</v>
      </c>
      <c r="S613" s="79"/>
      <c r="T613" s="79"/>
      <c r="U613" s="79"/>
      <c r="V613" s="79"/>
      <c r="W613" s="79"/>
      <c r="X613" s="22"/>
      <c r="Y613" s="79" t="s">
        <v>25</v>
      </c>
      <c r="Z613" s="79"/>
      <c r="AA613" s="79"/>
      <c r="AB613" s="79"/>
      <c r="AC613" s="79"/>
      <c r="AD613" s="79"/>
      <c r="AE613" s="18"/>
      <c r="AF613" s="19"/>
      <c r="AG613" s="30"/>
    </row>
    <row r="614" spans="1:33" ht="15.75" thickBot="1">
      <c r="A614" s="28"/>
      <c r="B614" s="23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  <c r="AA614" s="24"/>
      <c r="AB614" s="24"/>
      <c r="AC614" s="24"/>
      <c r="AD614" s="24"/>
      <c r="AE614" s="24"/>
      <c r="AF614" s="25"/>
      <c r="AG614" s="30"/>
    </row>
    <row r="615" spans="1:33" ht="15.75" thickBot="1">
      <c r="A615" s="84"/>
      <c r="B615" s="85"/>
      <c r="C615" s="85"/>
      <c r="D615" s="85"/>
      <c r="E615" s="85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  <c r="T615" s="85"/>
      <c r="U615" s="85"/>
      <c r="V615" s="85"/>
      <c r="W615" s="85"/>
      <c r="X615" s="85"/>
      <c r="Y615" s="85"/>
      <c r="Z615" s="85"/>
      <c r="AA615" s="85"/>
      <c r="AB615" s="85"/>
      <c r="AC615" s="85"/>
      <c r="AD615" s="85"/>
      <c r="AE615" s="85"/>
      <c r="AF615" s="85"/>
      <c r="AG615" s="86"/>
    </row>
    <row r="621" spans="1:33" ht="15.75" thickBot="1"/>
    <row r="622" spans="1:33" ht="15.75" thickBot="1">
      <c r="A622" s="27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6"/>
      <c r="AE622" s="26"/>
      <c r="AF622" s="26"/>
      <c r="AG622" s="29"/>
    </row>
    <row r="623" spans="1:33" ht="24">
      <c r="A623" s="28"/>
      <c r="B623" s="14"/>
      <c r="C623" s="15"/>
      <c r="D623" s="87" t="s">
        <v>0</v>
      </c>
      <c r="E623" s="87"/>
      <c r="F623" s="87"/>
      <c r="G623" s="87"/>
      <c r="H623" s="87"/>
      <c r="I623" s="87"/>
      <c r="J623" s="87"/>
      <c r="K623" s="87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  <c r="AA623" s="87"/>
      <c r="AB623" s="87"/>
      <c r="AC623" s="87"/>
      <c r="AD623" s="87"/>
      <c r="AE623" s="15"/>
      <c r="AF623" s="16"/>
      <c r="AG623" s="30"/>
    </row>
    <row r="624" spans="1:33" ht="22.5">
      <c r="A624" s="28"/>
      <c r="B624" s="17"/>
      <c r="C624" s="18"/>
      <c r="D624" s="88" t="s">
        <v>28</v>
      </c>
      <c r="E624" s="88"/>
      <c r="F624" s="88"/>
      <c r="G624" s="88"/>
      <c r="H624" s="88"/>
      <c r="I624" s="88"/>
      <c r="J624" s="88"/>
      <c r="K624" s="88"/>
      <c r="L624" s="88"/>
      <c r="M624" s="88"/>
      <c r="N624" s="88"/>
      <c r="O624" s="88"/>
      <c r="P624" s="88"/>
      <c r="Q624" s="88"/>
      <c r="R624" s="88"/>
      <c r="S624" s="88"/>
      <c r="T624" s="88"/>
      <c r="U624" s="88"/>
      <c r="V624" s="88"/>
      <c r="W624" s="88"/>
      <c r="X624" s="88"/>
      <c r="Y624" s="88"/>
      <c r="Z624" s="88"/>
      <c r="AA624" s="88"/>
      <c r="AB624" s="88"/>
      <c r="AC624" s="88"/>
      <c r="AD624" s="88"/>
      <c r="AE624" s="18"/>
      <c r="AF624" s="19"/>
      <c r="AG624" s="30"/>
    </row>
    <row r="625" spans="1:33" ht="15.75">
      <c r="A625" s="28"/>
      <c r="B625" s="17"/>
      <c r="C625" s="18"/>
      <c r="D625" s="89" t="s">
        <v>42</v>
      </c>
      <c r="E625" s="89"/>
      <c r="F625" s="89"/>
      <c r="G625" s="89"/>
      <c r="H625" s="89"/>
      <c r="I625" s="89"/>
      <c r="J625" s="89"/>
      <c r="K625" s="89"/>
      <c r="L625" s="89"/>
      <c r="M625" s="89"/>
      <c r="N625" s="89"/>
      <c r="O625" s="89"/>
      <c r="P625" s="89"/>
      <c r="Q625" s="89"/>
      <c r="R625" s="89"/>
      <c r="S625" s="89"/>
      <c r="T625" s="89"/>
      <c r="U625" s="89"/>
      <c r="V625" s="89"/>
      <c r="W625" s="89"/>
      <c r="X625" s="89"/>
      <c r="Y625" s="89"/>
      <c r="Z625" s="89"/>
      <c r="AA625" s="89"/>
      <c r="AB625" s="89"/>
      <c r="AC625" s="89"/>
      <c r="AD625" s="89"/>
      <c r="AE625" s="18"/>
      <c r="AF625" s="19"/>
      <c r="AG625" s="30"/>
    </row>
    <row r="626" spans="1:33">
      <c r="A626" s="28"/>
      <c r="B626" s="17"/>
      <c r="C626" s="18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  <c r="AC626" s="41"/>
      <c r="AD626" s="41"/>
      <c r="AE626" s="18"/>
      <c r="AF626" s="19"/>
      <c r="AG626" s="30"/>
    </row>
    <row r="627" spans="1:33" ht="15.75">
      <c r="A627" s="28"/>
      <c r="B627" s="17"/>
      <c r="C627" s="18"/>
      <c r="D627" s="89" t="s">
        <v>98</v>
      </c>
      <c r="E627" s="89"/>
      <c r="F627" s="89"/>
      <c r="G627" s="89"/>
      <c r="H627" s="89"/>
      <c r="I627" s="89"/>
      <c r="J627" s="89"/>
      <c r="K627" s="89"/>
      <c r="L627" s="89"/>
      <c r="M627" s="89"/>
      <c r="N627" s="89"/>
      <c r="O627" s="89"/>
      <c r="P627" s="89"/>
      <c r="Q627" s="89"/>
      <c r="R627" s="89"/>
      <c r="S627" s="89"/>
      <c r="T627" s="89"/>
      <c r="U627" s="89"/>
      <c r="V627" s="89"/>
      <c r="W627" s="89"/>
      <c r="X627" s="89"/>
      <c r="Y627" s="89"/>
      <c r="Z627" s="89"/>
      <c r="AA627" s="89"/>
      <c r="AB627" s="89"/>
      <c r="AC627" s="89"/>
      <c r="AD627" s="89"/>
      <c r="AE627" s="18"/>
      <c r="AF627" s="19"/>
      <c r="AG627" s="30"/>
    </row>
    <row r="628" spans="1:33">
      <c r="A628" s="28"/>
      <c r="B628" s="17"/>
      <c r="C628" s="18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  <c r="AC628" s="41"/>
      <c r="AD628" s="41"/>
      <c r="AE628" s="18"/>
      <c r="AF628" s="19"/>
      <c r="AG628" s="30"/>
    </row>
    <row r="629" spans="1:33" ht="15.75">
      <c r="A629" s="28"/>
      <c r="B629" s="17"/>
      <c r="C629" s="18"/>
      <c r="D629" s="89" t="s">
        <v>64</v>
      </c>
      <c r="E629" s="89"/>
      <c r="F629" s="89"/>
      <c r="G629" s="89"/>
      <c r="H629" s="89"/>
      <c r="I629" s="89"/>
      <c r="J629" s="89"/>
      <c r="K629" s="89"/>
      <c r="L629" s="89"/>
      <c r="M629" s="89"/>
      <c r="N629" s="89"/>
      <c r="O629" s="89"/>
      <c r="P629" s="89"/>
      <c r="Q629" s="89"/>
      <c r="R629" s="89"/>
      <c r="S629" s="89"/>
      <c r="T629" s="89"/>
      <c r="U629" s="89"/>
      <c r="V629" s="89"/>
      <c r="W629" s="89"/>
      <c r="X629" s="89"/>
      <c r="Y629" s="89"/>
      <c r="Z629" s="89"/>
      <c r="AA629" s="89"/>
      <c r="AB629" s="89"/>
      <c r="AC629" s="89"/>
      <c r="AD629" s="89"/>
      <c r="AE629" s="18"/>
      <c r="AF629" s="19"/>
      <c r="AG629" s="30"/>
    </row>
    <row r="630" spans="1:33" ht="16.5" thickBot="1">
      <c r="A630" s="28"/>
      <c r="B630" s="17"/>
      <c r="C630" s="18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  <c r="AE630" s="18"/>
      <c r="AF630" s="19"/>
      <c r="AG630" s="30"/>
    </row>
    <row r="631" spans="1:33" ht="15.75" thickBot="1">
      <c r="A631" s="28"/>
      <c r="B631" s="17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1"/>
      <c r="AF631" s="19"/>
      <c r="AG631" s="30"/>
    </row>
    <row r="632" spans="1:33">
      <c r="A632" s="28"/>
      <c r="B632" s="17"/>
      <c r="C632" s="6"/>
      <c r="D632" s="90" t="s">
        <v>1</v>
      </c>
      <c r="E632" s="93"/>
      <c r="F632" s="96" t="s">
        <v>22</v>
      </c>
      <c r="G632" s="96"/>
      <c r="H632" s="96"/>
      <c r="I632" s="96"/>
      <c r="J632" s="96"/>
      <c r="K632" s="96"/>
      <c r="L632" s="96"/>
      <c r="M632" s="96"/>
      <c r="N632" s="97"/>
      <c r="O632" s="96" t="s">
        <v>2</v>
      </c>
      <c r="P632" s="96"/>
      <c r="Q632" s="96"/>
      <c r="R632" s="96"/>
      <c r="S632" s="96"/>
      <c r="T632" s="96"/>
      <c r="U632" s="96"/>
      <c r="V632" s="96"/>
      <c r="W632" s="97"/>
      <c r="X632" s="96" t="s">
        <v>3</v>
      </c>
      <c r="Y632" s="96"/>
      <c r="Z632" s="96"/>
      <c r="AA632" s="96"/>
      <c r="AB632" s="96"/>
      <c r="AC632" s="96"/>
      <c r="AD632" s="100"/>
      <c r="AE632" s="5"/>
      <c r="AF632" s="19"/>
      <c r="AG632" s="30"/>
    </row>
    <row r="633" spans="1:33">
      <c r="A633" s="28"/>
      <c r="B633" s="17"/>
      <c r="C633" s="6"/>
      <c r="D633" s="91"/>
      <c r="E633" s="94"/>
      <c r="F633" s="101" t="s">
        <v>4</v>
      </c>
      <c r="G633" s="101"/>
      <c r="H633" s="101" t="s">
        <v>5</v>
      </c>
      <c r="I633" s="101"/>
      <c r="J633" s="101" t="s">
        <v>32</v>
      </c>
      <c r="K633" s="101"/>
      <c r="L633" s="101" t="s">
        <v>7</v>
      </c>
      <c r="M633" s="101"/>
      <c r="N633" s="98"/>
      <c r="O633" s="101" t="s">
        <v>8</v>
      </c>
      <c r="P633" s="101"/>
      <c r="Q633" s="101" t="s">
        <v>9</v>
      </c>
      <c r="R633" s="101"/>
      <c r="S633" s="101" t="s">
        <v>10</v>
      </c>
      <c r="T633" s="101"/>
      <c r="U633" s="101" t="s">
        <v>7</v>
      </c>
      <c r="V633" s="101"/>
      <c r="W633" s="98"/>
      <c r="X633" s="101" t="s">
        <v>11</v>
      </c>
      <c r="Y633" s="101"/>
      <c r="Z633" s="101" t="s">
        <v>6</v>
      </c>
      <c r="AA633" s="101"/>
      <c r="AB633" s="101" t="s">
        <v>12</v>
      </c>
      <c r="AC633" s="101"/>
      <c r="AD633" s="102" t="s">
        <v>21</v>
      </c>
      <c r="AE633" s="5"/>
      <c r="AF633" s="19"/>
      <c r="AG633" s="30"/>
    </row>
    <row r="634" spans="1:33">
      <c r="A634" s="28"/>
      <c r="B634" s="17"/>
      <c r="C634" s="6"/>
      <c r="D634" s="92"/>
      <c r="E634" s="94"/>
      <c r="F634" s="2">
        <v>0.1</v>
      </c>
      <c r="G634" s="3" t="s">
        <v>13</v>
      </c>
      <c r="H634" s="2">
        <v>0.1</v>
      </c>
      <c r="I634" s="3" t="s">
        <v>13</v>
      </c>
      <c r="J634" s="2">
        <v>0.3</v>
      </c>
      <c r="K634" s="3" t="s">
        <v>13</v>
      </c>
      <c r="L634" s="2">
        <v>0.5</v>
      </c>
      <c r="M634" s="3" t="s">
        <v>13</v>
      </c>
      <c r="N634" s="98"/>
      <c r="O634" s="2">
        <v>0.1</v>
      </c>
      <c r="P634" s="3" t="s">
        <v>13</v>
      </c>
      <c r="Q634" s="2">
        <v>0.1</v>
      </c>
      <c r="R634" s="3" t="s">
        <v>13</v>
      </c>
      <c r="S634" s="2">
        <v>0.3</v>
      </c>
      <c r="T634" s="3" t="s">
        <v>13</v>
      </c>
      <c r="U634" s="2">
        <v>0.5</v>
      </c>
      <c r="V634" s="3" t="s">
        <v>13</v>
      </c>
      <c r="W634" s="98"/>
      <c r="X634" s="2">
        <v>0.4</v>
      </c>
      <c r="Y634" s="3" t="s">
        <v>13</v>
      </c>
      <c r="Z634" s="2">
        <v>0.6</v>
      </c>
      <c r="AA634" s="3" t="s">
        <v>13</v>
      </c>
      <c r="AB634" s="2">
        <v>1</v>
      </c>
      <c r="AC634" s="3" t="s">
        <v>13</v>
      </c>
      <c r="AD634" s="103"/>
      <c r="AE634" s="5"/>
      <c r="AF634" s="19"/>
      <c r="AG634" s="30"/>
    </row>
    <row r="635" spans="1:33">
      <c r="A635" s="28"/>
      <c r="B635" s="17"/>
      <c r="C635" s="6"/>
      <c r="D635" s="35" t="s">
        <v>14</v>
      </c>
      <c r="E635" s="94"/>
      <c r="F635" s="3">
        <v>9.9</v>
      </c>
      <c r="G635" s="3" t="s">
        <v>35</v>
      </c>
      <c r="H635" s="3">
        <v>8</v>
      </c>
      <c r="I635" s="3" t="s">
        <v>37</v>
      </c>
      <c r="J635" s="44">
        <v>29.4</v>
      </c>
      <c r="K635" s="44" t="s">
        <v>35</v>
      </c>
      <c r="L635" s="44">
        <v>47.3</v>
      </c>
      <c r="M635" s="44" t="s">
        <v>35</v>
      </c>
      <c r="N635" s="98"/>
      <c r="O635" s="45">
        <v>10</v>
      </c>
      <c r="P635" s="45" t="s">
        <v>35</v>
      </c>
      <c r="Q635" s="51">
        <v>10</v>
      </c>
      <c r="R635" s="51" t="s">
        <v>35</v>
      </c>
      <c r="S635" s="1"/>
      <c r="T635" s="1"/>
      <c r="U635" s="1"/>
      <c r="V635" s="1"/>
      <c r="W635" s="98"/>
      <c r="X635" s="1"/>
      <c r="Y635" s="1"/>
      <c r="Z635" s="1"/>
      <c r="AA635" s="1"/>
      <c r="AB635" s="1"/>
      <c r="AC635" s="1"/>
      <c r="AD635" s="4"/>
      <c r="AE635" s="5"/>
      <c r="AF635" s="19"/>
      <c r="AG635" s="30"/>
    </row>
    <row r="636" spans="1:33">
      <c r="A636" s="28"/>
      <c r="B636" s="17"/>
      <c r="C636" s="6"/>
      <c r="D636" s="35" t="s">
        <v>15</v>
      </c>
      <c r="E636" s="94"/>
      <c r="F636" s="3">
        <v>9.9</v>
      </c>
      <c r="G636" s="3" t="s">
        <v>35</v>
      </c>
      <c r="H636" s="3">
        <v>10</v>
      </c>
      <c r="I636" s="3" t="s">
        <v>35</v>
      </c>
      <c r="J636" s="44">
        <v>29.4</v>
      </c>
      <c r="K636" s="44" t="s">
        <v>35</v>
      </c>
      <c r="L636" s="44">
        <v>49.3</v>
      </c>
      <c r="M636" s="44" t="s">
        <v>35</v>
      </c>
      <c r="N636" s="98"/>
      <c r="O636" s="45">
        <v>9.9</v>
      </c>
      <c r="P636" s="46" t="s">
        <v>35</v>
      </c>
      <c r="Q636" s="51">
        <v>10</v>
      </c>
      <c r="R636" s="51" t="s">
        <v>35</v>
      </c>
      <c r="S636" s="1"/>
      <c r="T636" s="1"/>
      <c r="U636" s="1"/>
      <c r="V636" s="1"/>
      <c r="W636" s="98"/>
      <c r="X636" s="1"/>
      <c r="Y636" s="1"/>
      <c r="Z636" s="1"/>
      <c r="AA636" s="1"/>
      <c r="AB636" s="1"/>
      <c r="AC636" s="1"/>
      <c r="AD636" s="4"/>
      <c r="AE636" s="5"/>
      <c r="AF636" s="19"/>
      <c r="AG636" s="30"/>
    </row>
    <row r="637" spans="1:33">
      <c r="A637" s="28"/>
      <c r="B637" s="17"/>
      <c r="C637" s="6"/>
      <c r="D637" s="35" t="s">
        <v>16</v>
      </c>
      <c r="E637" s="94"/>
      <c r="F637" s="3">
        <v>10</v>
      </c>
      <c r="G637" s="3" t="s">
        <v>35</v>
      </c>
      <c r="H637" s="3">
        <v>9.8000000000000007</v>
      </c>
      <c r="I637" s="3" t="s">
        <v>35</v>
      </c>
      <c r="J637" s="44">
        <v>29.4</v>
      </c>
      <c r="K637" s="44" t="s">
        <v>35</v>
      </c>
      <c r="L637" s="44">
        <v>49.2</v>
      </c>
      <c r="M637" s="44" t="s">
        <v>35</v>
      </c>
      <c r="N637" s="98"/>
      <c r="O637" s="45">
        <v>9.8000000000000007</v>
      </c>
      <c r="P637" s="45" t="s">
        <v>35</v>
      </c>
      <c r="Q637" s="51">
        <v>10</v>
      </c>
      <c r="R637" s="51" t="s">
        <v>35</v>
      </c>
      <c r="S637" s="1"/>
      <c r="T637" s="1"/>
      <c r="U637" s="1"/>
      <c r="V637" s="1"/>
      <c r="W637" s="98"/>
      <c r="X637" s="1"/>
      <c r="Y637" s="1"/>
      <c r="Z637" s="1"/>
      <c r="AA637" s="1"/>
      <c r="AB637" s="1"/>
      <c r="AC637" s="1"/>
      <c r="AD637" s="4"/>
      <c r="AE637" s="5"/>
      <c r="AF637" s="19"/>
      <c r="AG637" s="30"/>
    </row>
    <row r="638" spans="1:33">
      <c r="A638" s="28"/>
      <c r="B638" s="17"/>
      <c r="C638" s="6"/>
      <c r="D638" s="35" t="s">
        <v>17</v>
      </c>
      <c r="E638" s="94"/>
      <c r="F638" s="3">
        <v>9.6999999999999993</v>
      </c>
      <c r="G638" s="3" t="s">
        <v>35</v>
      </c>
      <c r="H638" s="3">
        <v>9.4</v>
      </c>
      <c r="I638" s="3" t="s">
        <v>35</v>
      </c>
      <c r="J638" s="44">
        <v>28.5</v>
      </c>
      <c r="K638" s="44" t="s">
        <v>35</v>
      </c>
      <c r="L638" s="44">
        <v>47.6</v>
      </c>
      <c r="M638" s="44" t="s">
        <v>35</v>
      </c>
      <c r="N638" s="98"/>
      <c r="O638" s="45">
        <v>9.9</v>
      </c>
      <c r="P638" s="45" t="s">
        <v>35</v>
      </c>
      <c r="Q638" s="51">
        <v>10</v>
      </c>
      <c r="R638" s="51" t="s">
        <v>35</v>
      </c>
      <c r="S638" s="1"/>
      <c r="T638" s="1"/>
      <c r="U638" s="1"/>
      <c r="V638" s="1"/>
      <c r="W638" s="98"/>
      <c r="X638" s="1"/>
      <c r="Y638" s="1"/>
      <c r="Z638" s="1"/>
      <c r="AA638" s="1"/>
      <c r="AB638" s="1"/>
      <c r="AC638" s="1"/>
      <c r="AD638" s="4"/>
      <c r="AE638" s="5"/>
      <c r="AF638" s="19"/>
      <c r="AG638" s="30"/>
    </row>
    <row r="639" spans="1:33">
      <c r="A639" s="28"/>
      <c r="B639" s="17"/>
      <c r="C639" s="6"/>
      <c r="D639" s="35" t="s">
        <v>33</v>
      </c>
      <c r="E639" s="94"/>
      <c r="F639" s="3">
        <v>8.9</v>
      </c>
      <c r="G639" s="3" t="s">
        <v>36</v>
      </c>
      <c r="H639" s="3">
        <v>5</v>
      </c>
      <c r="I639" s="45" t="s">
        <v>41</v>
      </c>
      <c r="J639" s="44">
        <v>29.7</v>
      </c>
      <c r="K639" s="44" t="s">
        <v>35</v>
      </c>
      <c r="L639" s="44">
        <v>43.6</v>
      </c>
      <c r="M639" s="44" t="s">
        <v>36</v>
      </c>
      <c r="N639" s="98"/>
      <c r="O639" s="45">
        <v>9.9</v>
      </c>
      <c r="P639" s="45" t="s">
        <v>35</v>
      </c>
      <c r="Q639" s="51">
        <v>10</v>
      </c>
      <c r="R639" s="51" t="s">
        <v>35</v>
      </c>
      <c r="S639" s="1"/>
      <c r="T639" s="1"/>
      <c r="U639" s="1"/>
      <c r="V639" s="1"/>
      <c r="W639" s="98"/>
      <c r="X639" s="1"/>
      <c r="Y639" s="1"/>
      <c r="Z639" s="1"/>
      <c r="AA639" s="1"/>
      <c r="AB639" s="1"/>
      <c r="AC639" s="1"/>
      <c r="AD639" s="4"/>
      <c r="AE639" s="5"/>
      <c r="AF639" s="19"/>
      <c r="AG639" s="30"/>
    </row>
    <row r="640" spans="1:33">
      <c r="A640" s="28"/>
      <c r="B640" s="17"/>
      <c r="C640" s="6"/>
      <c r="D640" s="35" t="s">
        <v>18</v>
      </c>
      <c r="E640" s="94"/>
      <c r="F640" s="1"/>
      <c r="G640" s="1"/>
      <c r="H640" s="1"/>
      <c r="I640" s="1"/>
      <c r="J640" s="1"/>
      <c r="K640" s="1"/>
      <c r="L640" s="1"/>
      <c r="M640" s="1"/>
      <c r="N640" s="98"/>
      <c r="O640" s="45"/>
      <c r="P640" s="45"/>
      <c r="Q640" s="1"/>
      <c r="R640" s="1"/>
      <c r="S640" s="1"/>
      <c r="T640" s="1"/>
      <c r="U640" s="1"/>
      <c r="V640" s="1"/>
      <c r="W640" s="98"/>
      <c r="X640" s="1"/>
      <c r="Y640" s="1"/>
      <c r="Z640" s="1"/>
      <c r="AA640" s="1"/>
      <c r="AB640" s="1"/>
      <c r="AC640" s="1"/>
      <c r="AD640" s="4"/>
      <c r="AE640" s="5"/>
      <c r="AF640" s="19"/>
      <c r="AG640" s="30"/>
    </row>
    <row r="641" spans="1:33">
      <c r="A641" s="28"/>
      <c r="B641" s="17"/>
      <c r="C641" s="6"/>
      <c r="D641" s="35" t="s">
        <v>19</v>
      </c>
      <c r="E641" s="94"/>
      <c r="F641" s="1"/>
      <c r="G641" s="1"/>
      <c r="H641" s="1"/>
      <c r="I641" s="1"/>
      <c r="J641" s="1"/>
      <c r="K641" s="1"/>
      <c r="L641" s="1"/>
      <c r="M641" s="1"/>
      <c r="N641" s="98"/>
      <c r="O641" s="1"/>
      <c r="P641" s="1"/>
      <c r="Q641" s="1"/>
      <c r="R641" s="1"/>
      <c r="S641" s="1"/>
      <c r="T641" s="1"/>
      <c r="U641" s="1"/>
      <c r="V641" s="1"/>
      <c r="W641" s="98"/>
      <c r="X641" s="1"/>
      <c r="Y641" s="1"/>
      <c r="Z641" s="1"/>
      <c r="AA641" s="1"/>
      <c r="AB641" s="1"/>
      <c r="AC641" s="1"/>
      <c r="AD641" s="4"/>
      <c r="AE641" s="5"/>
      <c r="AF641" s="19"/>
      <c r="AG641" s="30"/>
    </row>
    <row r="642" spans="1:33">
      <c r="A642" s="28"/>
      <c r="B642" s="17"/>
      <c r="C642" s="6"/>
      <c r="D642" s="35" t="s">
        <v>34</v>
      </c>
      <c r="E642" s="94"/>
      <c r="F642" s="1"/>
      <c r="G642" s="1"/>
      <c r="H642" s="1"/>
      <c r="I642" s="1"/>
      <c r="J642" s="1"/>
      <c r="K642" s="1"/>
      <c r="L642" s="1"/>
      <c r="M642" s="1"/>
      <c r="N642" s="98"/>
      <c r="O642" s="1"/>
      <c r="P642" s="1"/>
      <c r="Q642" s="1"/>
      <c r="R642" s="1"/>
      <c r="S642" s="1"/>
      <c r="T642" s="1"/>
      <c r="U642" s="1"/>
      <c r="V642" s="1"/>
      <c r="W642" s="98"/>
      <c r="X642" s="1"/>
      <c r="Y642" s="1"/>
      <c r="Z642" s="1"/>
      <c r="AA642" s="1"/>
      <c r="AB642" s="1"/>
      <c r="AC642" s="1"/>
      <c r="AD642" s="4"/>
      <c r="AE642" s="5"/>
      <c r="AF642" s="19"/>
      <c r="AG642" s="30"/>
    </row>
    <row r="643" spans="1:33">
      <c r="A643" s="28"/>
      <c r="B643" s="17"/>
      <c r="C643" s="6"/>
      <c r="D643" s="35"/>
      <c r="E643" s="94"/>
      <c r="F643" s="1"/>
      <c r="G643" s="1"/>
      <c r="H643" s="1"/>
      <c r="I643" s="1"/>
      <c r="J643" s="1"/>
      <c r="K643" s="1"/>
      <c r="L643" s="1"/>
      <c r="M643" s="1"/>
      <c r="N643" s="98"/>
      <c r="O643" s="1"/>
      <c r="P643" s="1"/>
      <c r="Q643" s="1"/>
      <c r="R643" s="1"/>
      <c r="S643" s="1"/>
      <c r="T643" s="1"/>
      <c r="U643" s="1"/>
      <c r="V643" s="1"/>
      <c r="W643" s="98"/>
      <c r="X643" s="1"/>
      <c r="Y643" s="1"/>
      <c r="Z643" s="1"/>
      <c r="AA643" s="1"/>
      <c r="AB643" s="1"/>
      <c r="AC643" s="1"/>
      <c r="AD643" s="4"/>
      <c r="AE643" s="5"/>
      <c r="AF643" s="19"/>
      <c r="AG643" s="30"/>
    </row>
    <row r="644" spans="1:33">
      <c r="A644" s="28"/>
      <c r="B644" s="17"/>
      <c r="C644" s="6"/>
      <c r="D644" s="104" t="s">
        <v>20</v>
      </c>
      <c r="E644" s="94"/>
      <c r="F644" s="110"/>
      <c r="G644" s="110"/>
      <c r="H644" s="110"/>
      <c r="I644" s="110"/>
      <c r="J644" s="110"/>
      <c r="K644" s="110"/>
      <c r="L644" s="110"/>
      <c r="M644" s="110"/>
      <c r="N644" s="98"/>
      <c r="O644" s="110"/>
      <c r="P644" s="110"/>
      <c r="Q644" s="110"/>
      <c r="R644" s="110"/>
      <c r="S644" s="110"/>
      <c r="T644" s="110"/>
      <c r="U644" s="110"/>
      <c r="V644" s="110"/>
      <c r="W644" s="98"/>
      <c r="X644" s="110"/>
      <c r="Y644" s="110"/>
      <c r="Z644" s="110"/>
      <c r="AA644" s="110"/>
      <c r="AB644" s="110"/>
      <c r="AC644" s="110"/>
      <c r="AD644" s="116"/>
      <c r="AE644" s="5"/>
      <c r="AF644" s="19"/>
      <c r="AG644" s="30"/>
    </row>
    <row r="645" spans="1:33" ht="15.75" thickBot="1">
      <c r="A645" s="28"/>
      <c r="B645" s="17"/>
      <c r="C645" s="6"/>
      <c r="D645" s="105"/>
      <c r="E645" s="95"/>
      <c r="F645" s="111"/>
      <c r="G645" s="111"/>
      <c r="H645" s="111"/>
      <c r="I645" s="111"/>
      <c r="J645" s="111"/>
      <c r="K645" s="111"/>
      <c r="L645" s="111"/>
      <c r="M645" s="111"/>
      <c r="N645" s="99"/>
      <c r="O645" s="111"/>
      <c r="P645" s="111"/>
      <c r="Q645" s="111"/>
      <c r="R645" s="111"/>
      <c r="S645" s="111"/>
      <c r="T645" s="111"/>
      <c r="U645" s="111"/>
      <c r="V645" s="111"/>
      <c r="W645" s="99"/>
      <c r="X645" s="111"/>
      <c r="Y645" s="111"/>
      <c r="Z645" s="111"/>
      <c r="AA645" s="111"/>
      <c r="AB645" s="111"/>
      <c r="AC645" s="111"/>
      <c r="AD645" s="117"/>
      <c r="AE645" s="5"/>
      <c r="AF645" s="19"/>
      <c r="AG645" s="30"/>
    </row>
    <row r="646" spans="1:33" ht="15.75" thickBot="1">
      <c r="A646" s="28"/>
      <c r="B646" s="17"/>
      <c r="C646" s="7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12"/>
      <c r="AF646" s="19"/>
      <c r="AG646" s="30"/>
    </row>
    <row r="647" spans="1:33">
      <c r="A647" s="28"/>
      <c r="B647" s="17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  <c r="AD647" s="18"/>
      <c r="AE647" s="18"/>
      <c r="AF647" s="19"/>
      <c r="AG647" s="30"/>
    </row>
    <row r="648" spans="1:33">
      <c r="A648" s="28"/>
      <c r="B648" s="17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  <c r="AD648" s="18"/>
      <c r="AE648" s="18"/>
      <c r="AF648" s="19"/>
      <c r="AG648" s="30"/>
    </row>
    <row r="649" spans="1:33">
      <c r="A649" s="28"/>
      <c r="B649" s="17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79" t="s">
        <v>30</v>
      </c>
      <c r="S649" s="79"/>
      <c r="T649" s="79"/>
      <c r="U649" s="79"/>
      <c r="V649" s="79"/>
      <c r="W649" s="18"/>
      <c r="X649" s="18"/>
      <c r="Y649" s="18"/>
      <c r="Z649" s="18"/>
      <c r="AA649" s="79" t="s">
        <v>31</v>
      </c>
      <c r="AB649" s="79"/>
      <c r="AC649" s="79"/>
      <c r="AD649" s="79"/>
      <c r="AE649" s="18"/>
      <c r="AF649" s="19"/>
      <c r="AG649" s="30"/>
    </row>
    <row r="650" spans="1:33">
      <c r="A650" s="28"/>
      <c r="B650" s="17"/>
      <c r="C650" s="18"/>
      <c r="D650" s="82" t="s">
        <v>26</v>
      </c>
      <c r="E650" s="82"/>
      <c r="F650" s="82"/>
      <c r="G650" s="82"/>
      <c r="H650" s="18"/>
      <c r="I650" s="82" t="s">
        <v>26</v>
      </c>
      <c r="J650" s="82"/>
      <c r="K650" s="82"/>
      <c r="L650" s="82"/>
      <c r="M650" s="82"/>
      <c r="N650" s="18"/>
      <c r="O650" s="18"/>
      <c r="P650" s="18"/>
      <c r="Q650" s="18"/>
      <c r="R650" s="82" t="s">
        <v>27</v>
      </c>
      <c r="S650" s="82"/>
      <c r="T650" s="82"/>
      <c r="U650" s="82"/>
      <c r="V650" s="82"/>
      <c r="W650" s="18"/>
      <c r="X650" s="18"/>
      <c r="Y650" s="18"/>
      <c r="Z650" s="83" t="s">
        <v>27</v>
      </c>
      <c r="AA650" s="83"/>
      <c r="AB650" s="83"/>
      <c r="AC650" s="83"/>
      <c r="AD650" s="18"/>
      <c r="AE650" s="18"/>
      <c r="AF650" s="19"/>
      <c r="AG650" s="30"/>
    </row>
    <row r="651" spans="1:33">
      <c r="A651" s="28"/>
      <c r="B651" s="17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  <c r="AD651" s="18"/>
      <c r="AE651" s="18"/>
      <c r="AF651" s="19"/>
      <c r="AG651" s="30"/>
    </row>
    <row r="652" spans="1:33">
      <c r="A652" s="28"/>
      <c r="B652" s="17"/>
      <c r="C652" s="18"/>
      <c r="D652" s="22" t="s">
        <v>29</v>
      </c>
      <c r="E652" s="22"/>
      <c r="F652" s="22"/>
      <c r="G652" s="22"/>
      <c r="H652" s="22"/>
      <c r="I652" s="80" t="s">
        <v>24</v>
      </c>
      <c r="J652" s="80"/>
      <c r="K652" s="80"/>
      <c r="L652" s="80"/>
      <c r="M652" s="80"/>
      <c r="N652" s="80"/>
      <c r="O652" s="80"/>
      <c r="P652" s="22"/>
      <c r="Q652" s="22"/>
      <c r="R652" s="79" t="s">
        <v>23</v>
      </c>
      <c r="S652" s="79"/>
      <c r="T652" s="79"/>
      <c r="U652" s="79"/>
      <c r="V652" s="79"/>
      <c r="W652" s="79"/>
      <c r="X652" s="22"/>
      <c r="Y652" s="79" t="s">
        <v>25</v>
      </c>
      <c r="Z652" s="79"/>
      <c r="AA652" s="79"/>
      <c r="AB652" s="79"/>
      <c r="AC652" s="79"/>
      <c r="AD652" s="79"/>
      <c r="AE652" s="18"/>
      <c r="AF652" s="19"/>
      <c r="AG652" s="30"/>
    </row>
    <row r="653" spans="1:33" ht="15.75" thickBot="1">
      <c r="A653" s="28"/>
      <c r="B653" s="23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  <c r="AA653" s="24"/>
      <c r="AB653" s="24"/>
      <c r="AC653" s="24"/>
      <c r="AD653" s="24"/>
      <c r="AE653" s="24"/>
      <c r="AF653" s="25"/>
      <c r="AG653" s="30"/>
    </row>
    <row r="654" spans="1:33" ht="15.75" thickBot="1">
      <c r="A654" s="84"/>
      <c r="B654" s="85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  <c r="U654" s="85"/>
      <c r="V654" s="85"/>
      <c r="W654" s="85"/>
      <c r="X654" s="85"/>
      <c r="Y654" s="85"/>
      <c r="Z654" s="85"/>
      <c r="AA654" s="85"/>
      <c r="AB654" s="85"/>
      <c r="AC654" s="85"/>
      <c r="AD654" s="85"/>
      <c r="AE654" s="85"/>
      <c r="AF654" s="85"/>
      <c r="AG654" s="86"/>
    </row>
  </sheetData>
  <mergeCells count="799">
    <mergeCell ref="I535:O535"/>
    <mergeCell ref="R535:W535"/>
    <mergeCell ref="Y535:AD535"/>
    <mergeCell ref="A537:AG537"/>
    <mergeCell ref="R532:V532"/>
    <mergeCell ref="AA532:AD532"/>
    <mergeCell ref="D533:G533"/>
    <mergeCell ref="I533:M533"/>
    <mergeCell ref="R533:V533"/>
    <mergeCell ref="Z533:AC533"/>
    <mergeCell ref="Q527:R528"/>
    <mergeCell ref="S527:T528"/>
    <mergeCell ref="U527:V528"/>
    <mergeCell ref="X527:Y528"/>
    <mergeCell ref="Z527:AA528"/>
    <mergeCell ref="AB527:AC528"/>
    <mergeCell ref="AD527:AD528"/>
    <mergeCell ref="Q516:R516"/>
    <mergeCell ref="S516:T516"/>
    <mergeCell ref="U516:V516"/>
    <mergeCell ref="X516:Y516"/>
    <mergeCell ref="Z516:AA516"/>
    <mergeCell ref="D507:AD507"/>
    <mergeCell ref="D508:AD508"/>
    <mergeCell ref="D510:AD510"/>
    <mergeCell ref="D512:AD512"/>
    <mergeCell ref="D515:D517"/>
    <mergeCell ref="E515:E528"/>
    <mergeCell ref="F515:M515"/>
    <mergeCell ref="N515:N528"/>
    <mergeCell ref="O515:V515"/>
    <mergeCell ref="W515:W528"/>
    <mergeCell ref="X515:AD515"/>
    <mergeCell ref="F516:G516"/>
    <mergeCell ref="H516:I516"/>
    <mergeCell ref="J516:K516"/>
    <mergeCell ref="L516:M516"/>
    <mergeCell ref="O516:P516"/>
    <mergeCell ref="AB516:AC516"/>
    <mergeCell ref="AD516:AD517"/>
    <mergeCell ref="D527:D528"/>
    <mergeCell ref="F527:G528"/>
    <mergeCell ref="H527:I528"/>
    <mergeCell ref="J527:K528"/>
    <mergeCell ref="L527:M528"/>
    <mergeCell ref="O527:P528"/>
    <mergeCell ref="I496:O496"/>
    <mergeCell ref="R496:W496"/>
    <mergeCell ref="Y496:AD496"/>
    <mergeCell ref="A498:AG498"/>
    <mergeCell ref="D506:AD506"/>
    <mergeCell ref="R493:V493"/>
    <mergeCell ref="AA493:AD493"/>
    <mergeCell ref="D494:G494"/>
    <mergeCell ref="I494:M494"/>
    <mergeCell ref="R494:V494"/>
    <mergeCell ref="Z494:AC494"/>
    <mergeCell ref="Q488:R489"/>
    <mergeCell ref="S488:T489"/>
    <mergeCell ref="U488:V489"/>
    <mergeCell ref="X488:Y489"/>
    <mergeCell ref="Z488:AA489"/>
    <mergeCell ref="AB488:AC489"/>
    <mergeCell ref="AD488:AD489"/>
    <mergeCell ref="Q477:R477"/>
    <mergeCell ref="S477:T477"/>
    <mergeCell ref="U477:V477"/>
    <mergeCell ref="X477:Y477"/>
    <mergeCell ref="Z477:AA477"/>
    <mergeCell ref="D468:AD468"/>
    <mergeCell ref="D469:AD469"/>
    <mergeCell ref="D471:AD471"/>
    <mergeCell ref="D473:AD473"/>
    <mergeCell ref="D476:D478"/>
    <mergeCell ref="E476:E489"/>
    <mergeCell ref="F476:M476"/>
    <mergeCell ref="N476:N489"/>
    <mergeCell ref="O476:V476"/>
    <mergeCell ref="W476:W489"/>
    <mergeCell ref="X476:AD476"/>
    <mergeCell ref="F477:G477"/>
    <mergeCell ref="H477:I477"/>
    <mergeCell ref="J477:K477"/>
    <mergeCell ref="L477:M477"/>
    <mergeCell ref="O477:P477"/>
    <mergeCell ref="AB477:AC477"/>
    <mergeCell ref="AD477:AD478"/>
    <mergeCell ref="D488:D489"/>
    <mergeCell ref="F488:G489"/>
    <mergeCell ref="H488:I489"/>
    <mergeCell ref="J488:K489"/>
    <mergeCell ref="L488:M489"/>
    <mergeCell ref="O488:P489"/>
    <mergeCell ref="I457:O457"/>
    <mergeCell ref="R457:W457"/>
    <mergeCell ref="Y457:AD457"/>
    <mergeCell ref="A459:AG459"/>
    <mergeCell ref="D467:AD467"/>
    <mergeCell ref="R454:V454"/>
    <mergeCell ref="AA454:AD454"/>
    <mergeCell ref="D455:G455"/>
    <mergeCell ref="I455:M455"/>
    <mergeCell ref="R455:V455"/>
    <mergeCell ref="Z455:AC455"/>
    <mergeCell ref="Q449:R450"/>
    <mergeCell ref="S449:T450"/>
    <mergeCell ref="U449:V450"/>
    <mergeCell ref="X449:Y450"/>
    <mergeCell ref="Z449:AA450"/>
    <mergeCell ref="AB449:AC450"/>
    <mergeCell ref="AD449:AD450"/>
    <mergeCell ref="Q438:R438"/>
    <mergeCell ref="S438:T438"/>
    <mergeCell ref="U438:V438"/>
    <mergeCell ref="X438:Y438"/>
    <mergeCell ref="Z438:AA438"/>
    <mergeCell ref="D429:AD429"/>
    <mergeCell ref="D430:AD430"/>
    <mergeCell ref="D432:AD432"/>
    <mergeCell ref="D434:AD434"/>
    <mergeCell ref="D437:D439"/>
    <mergeCell ref="E437:E450"/>
    <mergeCell ref="F437:M437"/>
    <mergeCell ref="N437:N450"/>
    <mergeCell ref="O437:V437"/>
    <mergeCell ref="W437:W450"/>
    <mergeCell ref="X437:AD437"/>
    <mergeCell ref="F438:G438"/>
    <mergeCell ref="H438:I438"/>
    <mergeCell ref="J438:K438"/>
    <mergeCell ref="L438:M438"/>
    <mergeCell ref="O438:P438"/>
    <mergeCell ref="AB438:AC438"/>
    <mergeCell ref="AD438:AD439"/>
    <mergeCell ref="D449:D450"/>
    <mergeCell ref="F449:G450"/>
    <mergeCell ref="H449:I450"/>
    <mergeCell ref="J449:K450"/>
    <mergeCell ref="L449:M450"/>
    <mergeCell ref="O449:P450"/>
    <mergeCell ref="I418:O418"/>
    <mergeCell ref="R418:W418"/>
    <mergeCell ref="Y418:AD418"/>
    <mergeCell ref="A420:AG420"/>
    <mergeCell ref="D428:AD428"/>
    <mergeCell ref="R415:V415"/>
    <mergeCell ref="AA415:AD415"/>
    <mergeCell ref="D416:G416"/>
    <mergeCell ref="I416:M416"/>
    <mergeCell ref="R416:V416"/>
    <mergeCell ref="Z416:AC416"/>
    <mergeCell ref="Q410:R411"/>
    <mergeCell ref="S410:T411"/>
    <mergeCell ref="U410:V411"/>
    <mergeCell ref="X410:Y411"/>
    <mergeCell ref="Z410:AA411"/>
    <mergeCell ref="AB410:AC411"/>
    <mergeCell ref="AD410:AD411"/>
    <mergeCell ref="Q399:R399"/>
    <mergeCell ref="S399:T399"/>
    <mergeCell ref="U399:V399"/>
    <mergeCell ref="X399:Y399"/>
    <mergeCell ref="Z399:AA399"/>
    <mergeCell ref="D390:AD390"/>
    <mergeCell ref="D391:AD391"/>
    <mergeCell ref="D393:AD393"/>
    <mergeCell ref="D395:AD395"/>
    <mergeCell ref="D398:D400"/>
    <mergeCell ref="E398:E411"/>
    <mergeCell ref="F398:M398"/>
    <mergeCell ref="N398:N411"/>
    <mergeCell ref="O398:V398"/>
    <mergeCell ref="W398:W411"/>
    <mergeCell ref="X398:AD398"/>
    <mergeCell ref="F399:G399"/>
    <mergeCell ref="H399:I399"/>
    <mergeCell ref="J399:K399"/>
    <mergeCell ref="L399:M399"/>
    <mergeCell ref="O399:P399"/>
    <mergeCell ref="AB399:AC399"/>
    <mergeCell ref="AD399:AD400"/>
    <mergeCell ref="D410:D411"/>
    <mergeCell ref="F410:G411"/>
    <mergeCell ref="H410:I411"/>
    <mergeCell ref="J410:K411"/>
    <mergeCell ref="L410:M411"/>
    <mergeCell ref="O410:P411"/>
    <mergeCell ref="I379:O379"/>
    <mergeCell ref="R379:W379"/>
    <mergeCell ref="Y379:AD379"/>
    <mergeCell ref="A381:AG381"/>
    <mergeCell ref="D389:AD389"/>
    <mergeCell ref="R376:V376"/>
    <mergeCell ref="AA376:AD376"/>
    <mergeCell ref="D377:G377"/>
    <mergeCell ref="I377:M377"/>
    <mergeCell ref="R377:V377"/>
    <mergeCell ref="Z377:AC377"/>
    <mergeCell ref="Q371:R372"/>
    <mergeCell ref="S371:T372"/>
    <mergeCell ref="U371:V372"/>
    <mergeCell ref="X371:Y372"/>
    <mergeCell ref="Z371:AA372"/>
    <mergeCell ref="AB371:AC372"/>
    <mergeCell ref="AD371:AD372"/>
    <mergeCell ref="Q360:R360"/>
    <mergeCell ref="S360:T360"/>
    <mergeCell ref="U360:V360"/>
    <mergeCell ref="X360:Y360"/>
    <mergeCell ref="Z360:AA360"/>
    <mergeCell ref="D351:AD351"/>
    <mergeCell ref="D352:AD352"/>
    <mergeCell ref="D354:AD354"/>
    <mergeCell ref="D356:AD356"/>
    <mergeCell ref="D359:D361"/>
    <mergeCell ref="E359:E372"/>
    <mergeCell ref="F359:M359"/>
    <mergeCell ref="N359:N372"/>
    <mergeCell ref="O359:V359"/>
    <mergeCell ref="W359:W372"/>
    <mergeCell ref="X359:AD359"/>
    <mergeCell ref="F360:G360"/>
    <mergeCell ref="H360:I360"/>
    <mergeCell ref="J360:K360"/>
    <mergeCell ref="L360:M360"/>
    <mergeCell ref="O360:P360"/>
    <mergeCell ref="AB360:AC360"/>
    <mergeCell ref="AD360:AD361"/>
    <mergeCell ref="D371:D372"/>
    <mergeCell ref="F371:G372"/>
    <mergeCell ref="H371:I372"/>
    <mergeCell ref="J371:K372"/>
    <mergeCell ref="L371:M372"/>
    <mergeCell ref="O371:P372"/>
    <mergeCell ref="I340:O340"/>
    <mergeCell ref="R340:W340"/>
    <mergeCell ref="Y340:AD340"/>
    <mergeCell ref="A342:AG342"/>
    <mergeCell ref="D350:AD350"/>
    <mergeCell ref="R337:V337"/>
    <mergeCell ref="AA337:AD337"/>
    <mergeCell ref="D338:G338"/>
    <mergeCell ref="I338:M338"/>
    <mergeCell ref="R338:V338"/>
    <mergeCell ref="Z338:AC338"/>
    <mergeCell ref="Q332:R333"/>
    <mergeCell ref="S332:T333"/>
    <mergeCell ref="U332:V333"/>
    <mergeCell ref="X332:Y333"/>
    <mergeCell ref="Z332:AA333"/>
    <mergeCell ref="AB332:AC333"/>
    <mergeCell ref="AD332:AD333"/>
    <mergeCell ref="Q321:R321"/>
    <mergeCell ref="S321:T321"/>
    <mergeCell ref="U321:V321"/>
    <mergeCell ref="X321:Y321"/>
    <mergeCell ref="Z321:AA321"/>
    <mergeCell ref="D312:AD312"/>
    <mergeCell ref="D313:AD313"/>
    <mergeCell ref="D315:AD315"/>
    <mergeCell ref="D317:AD317"/>
    <mergeCell ref="D320:D322"/>
    <mergeCell ref="E320:E333"/>
    <mergeCell ref="F320:M320"/>
    <mergeCell ref="N320:N333"/>
    <mergeCell ref="O320:V320"/>
    <mergeCell ref="W320:W333"/>
    <mergeCell ref="X320:AD320"/>
    <mergeCell ref="F321:G321"/>
    <mergeCell ref="H321:I321"/>
    <mergeCell ref="J321:K321"/>
    <mergeCell ref="L321:M321"/>
    <mergeCell ref="O321:P321"/>
    <mergeCell ref="AB321:AC321"/>
    <mergeCell ref="AD321:AD322"/>
    <mergeCell ref="D332:D333"/>
    <mergeCell ref="F332:G333"/>
    <mergeCell ref="H332:I333"/>
    <mergeCell ref="J332:K333"/>
    <mergeCell ref="L332:M333"/>
    <mergeCell ref="O332:P333"/>
    <mergeCell ref="I301:O301"/>
    <mergeCell ref="R301:W301"/>
    <mergeCell ref="Y301:AD301"/>
    <mergeCell ref="A303:AG303"/>
    <mergeCell ref="D311:AD311"/>
    <mergeCell ref="R298:V298"/>
    <mergeCell ref="AA298:AD298"/>
    <mergeCell ref="D299:G299"/>
    <mergeCell ref="I299:M299"/>
    <mergeCell ref="R299:V299"/>
    <mergeCell ref="Z299:AC299"/>
    <mergeCell ref="Q293:R294"/>
    <mergeCell ref="S293:T294"/>
    <mergeCell ref="U293:V294"/>
    <mergeCell ref="X293:Y294"/>
    <mergeCell ref="Z293:AA294"/>
    <mergeCell ref="AB293:AC294"/>
    <mergeCell ref="AD293:AD294"/>
    <mergeCell ref="Q282:R282"/>
    <mergeCell ref="S282:T282"/>
    <mergeCell ref="U282:V282"/>
    <mergeCell ref="X282:Y282"/>
    <mergeCell ref="Z282:AA282"/>
    <mergeCell ref="D273:AD273"/>
    <mergeCell ref="D274:AD274"/>
    <mergeCell ref="D276:AD276"/>
    <mergeCell ref="D278:AD278"/>
    <mergeCell ref="D281:D283"/>
    <mergeCell ref="E281:E294"/>
    <mergeCell ref="F281:M281"/>
    <mergeCell ref="N281:N294"/>
    <mergeCell ref="O281:V281"/>
    <mergeCell ref="W281:W294"/>
    <mergeCell ref="X281:AD281"/>
    <mergeCell ref="F282:G282"/>
    <mergeCell ref="H282:I282"/>
    <mergeCell ref="J282:K282"/>
    <mergeCell ref="L282:M282"/>
    <mergeCell ref="O282:P282"/>
    <mergeCell ref="AB282:AC282"/>
    <mergeCell ref="AD282:AD283"/>
    <mergeCell ref="D293:D294"/>
    <mergeCell ref="F293:G294"/>
    <mergeCell ref="H293:I294"/>
    <mergeCell ref="J293:K294"/>
    <mergeCell ref="L293:M294"/>
    <mergeCell ref="O293:P294"/>
    <mergeCell ref="I262:O262"/>
    <mergeCell ref="R262:W262"/>
    <mergeCell ref="Y262:AD262"/>
    <mergeCell ref="A264:AG264"/>
    <mergeCell ref="D272:AD272"/>
    <mergeCell ref="R259:V259"/>
    <mergeCell ref="AA259:AD259"/>
    <mergeCell ref="D260:G260"/>
    <mergeCell ref="I260:M260"/>
    <mergeCell ref="R260:V260"/>
    <mergeCell ref="Z260:AC260"/>
    <mergeCell ref="Q254:R255"/>
    <mergeCell ref="S254:T255"/>
    <mergeCell ref="U254:V255"/>
    <mergeCell ref="X254:Y255"/>
    <mergeCell ref="Z254:AA255"/>
    <mergeCell ref="AB254:AC255"/>
    <mergeCell ref="AD254:AD255"/>
    <mergeCell ref="Q243:R243"/>
    <mergeCell ref="S243:T243"/>
    <mergeCell ref="U243:V243"/>
    <mergeCell ref="X243:Y243"/>
    <mergeCell ref="Z243:AA243"/>
    <mergeCell ref="D234:AD234"/>
    <mergeCell ref="D235:AD235"/>
    <mergeCell ref="D237:AD237"/>
    <mergeCell ref="D239:AD239"/>
    <mergeCell ref="D242:D244"/>
    <mergeCell ref="E242:E255"/>
    <mergeCell ref="F242:M242"/>
    <mergeCell ref="N242:N255"/>
    <mergeCell ref="O242:V242"/>
    <mergeCell ref="W242:W255"/>
    <mergeCell ref="X242:AD242"/>
    <mergeCell ref="F243:G243"/>
    <mergeCell ref="H243:I243"/>
    <mergeCell ref="J243:K243"/>
    <mergeCell ref="L243:M243"/>
    <mergeCell ref="O243:P243"/>
    <mergeCell ref="AB243:AC243"/>
    <mergeCell ref="AD243:AD244"/>
    <mergeCell ref="D254:D255"/>
    <mergeCell ref="F254:G255"/>
    <mergeCell ref="H254:I255"/>
    <mergeCell ref="J254:K255"/>
    <mergeCell ref="L254:M255"/>
    <mergeCell ref="O254:P255"/>
    <mergeCell ref="I223:O223"/>
    <mergeCell ref="R223:W223"/>
    <mergeCell ref="Y223:AD223"/>
    <mergeCell ref="A225:AG225"/>
    <mergeCell ref="D233:AD233"/>
    <mergeCell ref="R220:V220"/>
    <mergeCell ref="AA220:AD220"/>
    <mergeCell ref="D221:G221"/>
    <mergeCell ref="I221:M221"/>
    <mergeCell ref="R221:V221"/>
    <mergeCell ref="Z221:AC221"/>
    <mergeCell ref="Q215:R216"/>
    <mergeCell ref="S215:T216"/>
    <mergeCell ref="U215:V216"/>
    <mergeCell ref="X215:Y216"/>
    <mergeCell ref="Z215:AA216"/>
    <mergeCell ref="AB215:AC216"/>
    <mergeCell ref="AD215:AD216"/>
    <mergeCell ref="Q204:R204"/>
    <mergeCell ref="S204:T204"/>
    <mergeCell ref="U204:V204"/>
    <mergeCell ref="X204:Y204"/>
    <mergeCell ref="Z204:AA204"/>
    <mergeCell ref="D195:AD195"/>
    <mergeCell ref="D196:AD196"/>
    <mergeCell ref="D198:AD198"/>
    <mergeCell ref="D200:AD200"/>
    <mergeCell ref="D203:D205"/>
    <mergeCell ref="E203:E216"/>
    <mergeCell ref="F203:M203"/>
    <mergeCell ref="N203:N216"/>
    <mergeCell ref="O203:V203"/>
    <mergeCell ref="W203:W216"/>
    <mergeCell ref="X203:AD203"/>
    <mergeCell ref="F204:G204"/>
    <mergeCell ref="H204:I204"/>
    <mergeCell ref="J204:K204"/>
    <mergeCell ref="L204:M204"/>
    <mergeCell ref="O204:P204"/>
    <mergeCell ref="AB204:AC204"/>
    <mergeCell ref="AD204:AD205"/>
    <mergeCell ref="D215:D216"/>
    <mergeCell ref="F215:G216"/>
    <mergeCell ref="H215:I216"/>
    <mergeCell ref="J215:K216"/>
    <mergeCell ref="L215:M216"/>
    <mergeCell ref="O215:P216"/>
    <mergeCell ref="I184:O184"/>
    <mergeCell ref="R184:W184"/>
    <mergeCell ref="Y184:AD184"/>
    <mergeCell ref="A186:AG186"/>
    <mergeCell ref="D194:AD194"/>
    <mergeCell ref="R181:V181"/>
    <mergeCell ref="AA181:AD181"/>
    <mergeCell ref="D182:G182"/>
    <mergeCell ref="I182:M182"/>
    <mergeCell ref="R182:V182"/>
    <mergeCell ref="Z182:AC182"/>
    <mergeCell ref="Q176:R177"/>
    <mergeCell ref="S176:T177"/>
    <mergeCell ref="U176:V177"/>
    <mergeCell ref="X176:Y177"/>
    <mergeCell ref="Z176:AA177"/>
    <mergeCell ref="AB176:AC177"/>
    <mergeCell ref="AD176:AD177"/>
    <mergeCell ref="Q165:R165"/>
    <mergeCell ref="S165:T165"/>
    <mergeCell ref="U165:V165"/>
    <mergeCell ref="X165:Y165"/>
    <mergeCell ref="Z165:AA165"/>
    <mergeCell ref="D156:AD156"/>
    <mergeCell ref="D157:AD157"/>
    <mergeCell ref="D159:AD159"/>
    <mergeCell ref="D161:AD161"/>
    <mergeCell ref="D164:D166"/>
    <mergeCell ref="E164:E177"/>
    <mergeCell ref="F164:M164"/>
    <mergeCell ref="N164:N177"/>
    <mergeCell ref="O164:V164"/>
    <mergeCell ref="W164:W177"/>
    <mergeCell ref="X164:AD164"/>
    <mergeCell ref="F165:G165"/>
    <mergeCell ref="H165:I165"/>
    <mergeCell ref="J165:K165"/>
    <mergeCell ref="L165:M165"/>
    <mergeCell ref="O165:P165"/>
    <mergeCell ref="AB165:AC165"/>
    <mergeCell ref="AD165:AD166"/>
    <mergeCell ref="D176:D177"/>
    <mergeCell ref="F176:G177"/>
    <mergeCell ref="H176:I177"/>
    <mergeCell ref="J176:K177"/>
    <mergeCell ref="L176:M177"/>
    <mergeCell ref="O176:P177"/>
    <mergeCell ref="I145:O145"/>
    <mergeCell ref="R145:W145"/>
    <mergeCell ref="Y145:AD145"/>
    <mergeCell ref="A147:AG147"/>
    <mergeCell ref="D155:AD155"/>
    <mergeCell ref="R142:V142"/>
    <mergeCell ref="AA142:AD142"/>
    <mergeCell ref="D143:G143"/>
    <mergeCell ref="I143:M143"/>
    <mergeCell ref="R143:V143"/>
    <mergeCell ref="Z143:AC143"/>
    <mergeCell ref="Q137:R138"/>
    <mergeCell ref="S137:T138"/>
    <mergeCell ref="U137:V138"/>
    <mergeCell ref="X137:Y138"/>
    <mergeCell ref="Z137:AA138"/>
    <mergeCell ref="AB137:AC138"/>
    <mergeCell ref="AD137:AD138"/>
    <mergeCell ref="Q126:R126"/>
    <mergeCell ref="S126:T126"/>
    <mergeCell ref="U126:V126"/>
    <mergeCell ref="X126:Y126"/>
    <mergeCell ref="Z126:AA126"/>
    <mergeCell ref="D117:AD117"/>
    <mergeCell ref="D118:AD118"/>
    <mergeCell ref="D120:AD120"/>
    <mergeCell ref="D122:AD122"/>
    <mergeCell ref="D125:D127"/>
    <mergeCell ref="E125:E138"/>
    <mergeCell ref="F125:M125"/>
    <mergeCell ref="N125:N138"/>
    <mergeCell ref="O125:V125"/>
    <mergeCell ref="W125:W138"/>
    <mergeCell ref="X125:AD125"/>
    <mergeCell ref="F126:G126"/>
    <mergeCell ref="H126:I126"/>
    <mergeCell ref="J126:K126"/>
    <mergeCell ref="L126:M126"/>
    <mergeCell ref="O126:P126"/>
    <mergeCell ref="AB126:AC126"/>
    <mergeCell ref="AD126:AD127"/>
    <mergeCell ref="D137:D138"/>
    <mergeCell ref="F137:G138"/>
    <mergeCell ref="H137:I138"/>
    <mergeCell ref="J137:K138"/>
    <mergeCell ref="L137:M138"/>
    <mergeCell ref="O137:P138"/>
    <mergeCell ref="A108:AG108"/>
    <mergeCell ref="D116:AD116"/>
    <mergeCell ref="AD98:AD99"/>
    <mergeCell ref="R103:V103"/>
    <mergeCell ref="AA103:AD103"/>
    <mergeCell ref="D104:G104"/>
    <mergeCell ref="I104:M104"/>
    <mergeCell ref="R104:V104"/>
    <mergeCell ref="Z104:AC104"/>
    <mergeCell ref="L98:M99"/>
    <mergeCell ref="O98:P99"/>
    <mergeCell ref="Q98:R99"/>
    <mergeCell ref="S98:T99"/>
    <mergeCell ref="U98:V99"/>
    <mergeCell ref="X98:Y99"/>
    <mergeCell ref="Z98:AA99"/>
    <mergeCell ref="AB98:AC99"/>
    <mergeCell ref="I106:O106"/>
    <mergeCell ref="R106:W106"/>
    <mergeCell ref="Y106:AD106"/>
    <mergeCell ref="D83:AD83"/>
    <mergeCell ref="D86:D88"/>
    <mergeCell ref="E86:E99"/>
    <mergeCell ref="F86:M86"/>
    <mergeCell ref="N86:N99"/>
    <mergeCell ref="O86:V86"/>
    <mergeCell ref="W86:W99"/>
    <mergeCell ref="X86:AD86"/>
    <mergeCell ref="F87:G87"/>
    <mergeCell ref="H87:I87"/>
    <mergeCell ref="J87:K87"/>
    <mergeCell ref="L87:M87"/>
    <mergeCell ref="O87:P87"/>
    <mergeCell ref="Q87:R87"/>
    <mergeCell ref="S87:T87"/>
    <mergeCell ref="U87:V87"/>
    <mergeCell ref="X87:Y87"/>
    <mergeCell ref="Z87:AA87"/>
    <mergeCell ref="AB87:AC87"/>
    <mergeCell ref="AD87:AD88"/>
    <mergeCell ref="D98:D99"/>
    <mergeCell ref="F98:G99"/>
    <mergeCell ref="H98:I99"/>
    <mergeCell ref="J98:K99"/>
    <mergeCell ref="A69:AG69"/>
    <mergeCell ref="D77:AD77"/>
    <mergeCell ref="D78:AD78"/>
    <mergeCell ref="D79:AD79"/>
    <mergeCell ref="D81:AD81"/>
    <mergeCell ref="D65:G65"/>
    <mergeCell ref="I65:M65"/>
    <mergeCell ref="R65:V65"/>
    <mergeCell ref="Z65:AC65"/>
    <mergeCell ref="I67:O67"/>
    <mergeCell ref="R67:W67"/>
    <mergeCell ref="Y67:AD67"/>
    <mergeCell ref="R64:V64"/>
    <mergeCell ref="AA64:AD64"/>
    <mergeCell ref="W47:W60"/>
    <mergeCell ref="X47:AD47"/>
    <mergeCell ref="F48:G48"/>
    <mergeCell ref="H48:I48"/>
    <mergeCell ref="J48:K48"/>
    <mergeCell ref="L48:M48"/>
    <mergeCell ref="O48:P48"/>
    <mergeCell ref="Q48:R48"/>
    <mergeCell ref="S48:T48"/>
    <mergeCell ref="U48:V48"/>
    <mergeCell ref="X48:Y48"/>
    <mergeCell ref="Z48:AA48"/>
    <mergeCell ref="AB48:AC48"/>
    <mergeCell ref="AD48:AD49"/>
    <mergeCell ref="F59:G60"/>
    <mergeCell ref="H59:I60"/>
    <mergeCell ref="X12:Y12"/>
    <mergeCell ref="Z12:AA12"/>
    <mergeCell ref="AB12:AC12"/>
    <mergeCell ref="F11:M11"/>
    <mergeCell ref="R31:W31"/>
    <mergeCell ref="R29:V29"/>
    <mergeCell ref="A33:AG33"/>
    <mergeCell ref="I31:O31"/>
    <mergeCell ref="D47:D49"/>
    <mergeCell ref="E47:E60"/>
    <mergeCell ref="F47:M47"/>
    <mergeCell ref="N47:N60"/>
    <mergeCell ref="O47:V47"/>
    <mergeCell ref="D59:D60"/>
    <mergeCell ref="J59:K60"/>
    <mergeCell ref="L59:M60"/>
    <mergeCell ref="O59:P60"/>
    <mergeCell ref="Q59:R60"/>
    <mergeCell ref="S59:T60"/>
    <mergeCell ref="U59:V60"/>
    <mergeCell ref="X59:Y60"/>
    <mergeCell ref="Z59:AA60"/>
    <mergeCell ref="AB59:AC60"/>
    <mergeCell ref="AD59:AD60"/>
    <mergeCell ref="D2:AD2"/>
    <mergeCell ref="D8:AD8"/>
    <mergeCell ref="O11:V11"/>
    <mergeCell ref="X11:AD11"/>
    <mergeCell ref="F23:G24"/>
    <mergeCell ref="H23:I24"/>
    <mergeCell ref="J23:K24"/>
    <mergeCell ref="L23:M24"/>
    <mergeCell ref="O23:P24"/>
    <mergeCell ref="Q23:R24"/>
    <mergeCell ref="S23:T24"/>
    <mergeCell ref="U23:V24"/>
    <mergeCell ref="X23:Y24"/>
    <mergeCell ref="Z23:AA24"/>
    <mergeCell ref="AB23:AC24"/>
    <mergeCell ref="AD23:AD24"/>
    <mergeCell ref="D3:AD3"/>
    <mergeCell ref="E11:E24"/>
    <mergeCell ref="W11:W24"/>
    <mergeCell ref="N11:N24"/>
    <mergeCell ref="D23:D24"/>
    <mergeCell ref="D11:D13"/>
    <mergeCell ref="AD12:AD13"/>
    <mergeCell ref="D6:AD6"/>
    <mergeCell ref="Y31:AD31"/>
    <mergeCell ref="D29:G29"/>
    <mergeCell ref="I29:M29"/>
    <mergeCell ref="Z29:AC29"/>
    <mergeCell ref="D4:AD4"/>
    <mergeCell ref="D545:AD545"/>
    <mergeCell ref="D546:AD546"/>
    <mergeCell ref="D547:AD547"/>
    <mergeCell ref="D549:AD549"/>
    <mergeCell ref="D38:AD38"/>
    <mergeCell ref="D39:AD39"/>
    <mergeCell ref="D40:AD40"/>
    <mergeCell ref="D42:AD42"/>
    <mergeCell ref="D44:AD44"/>
    <mergeCell ref="R28:V28"/>
    <mergeCell ref="AA28:AD28"/>
    <mergeCell ref="U12:V12"/>
    <mergeCell ref="F12:G12"/>
    <mergeCell ref="H12:I12"/>
    <mergeCell ref="J12:K12"/>
    <mergeCell ref="L12:M12"/>
    <mergeCell ref="O12:P12"/>
    <mergeCell ref="Q12:R12"/>
    <mergeCell ref="S12:T12"/>
    <mergeCell ref="D551:AD551"/>
    <mergeCell ref="D554:D556"/>
    <mergeCell ref="E554:E567"/>
    <mergeCell ref="F554:M554"/>
    <mergeCell ref="N554:N567"/>
    <mergeCell ref="O554:V554"/>
    <mergeCell ref="W554:W567"/>
    <mergeCell ref="X554:AD554"/>
    <mergeCell ref="F555:G555"/>
    <mergeCell ref="H555:I555"/>
    <mergeCell ref="J555:K555"/>
    <mergeCell ref="L555:M555"/>
    <mergeCell ref="O555:P555"/>
    <mergeCell ref="Q555:R555"/>
    <mergeCell ref="S555:T555"/>
    <mergeCell ref="U555:V555"/>
    <mergeCell ref="X555:Y555"/>
    <mergeCell ref="Z555:AA555"/>
    <mergeCell ref="AB555:AC555"/>
    <mergeCell ref="AD555:AD556"/>
    <mergeCell ref="D566:D567"/>
    <mergeCell ref="F566:G567"/>
    <mergeCell ref="H566:I567"/>
    <mergeCell ref="J566:K567"/>
    <mergeCell ref="L566:M567"/>
    <mergeCell ref="O566:P567"/>
    <mergeCell ref="Q566:R567"/>
    <mergeCell ref="S566:T567"/>
    <mergeCell ref="U566:V567"/>
    <mergeCell ref="X566:Y567"/>
    <mergeCell ref="Z566:AA567"/>
    <mergeCell ref="AB566:AC567"/>
    <mergeCell ref="AD566:AD567"/>
    <mergeCell ref="A576:AG576"/>
    <mergeCell ref="R571:V571"/>
    <mergeCell ref="AA571:AD571"/>
    <mergeCell ref="D572:G572"/>
    <mergeCell ref="I572:M572"/>
    <mergeCell ref="R572:V572"/>
    <mergeCell ref="Z572:AC572"/>
    <mergeCell ref="I574:O574"/>
    <mergeCell ref="R574:W574"/>
    <mergeCell ref="Y574:AD574"/>
    <mergeCell ref="D584:AD584"/>
    <mergeCell ref="D585:AD585"/>
    <mergeCell ref="D586:AD586"/>
    <mergeCell ref="D588:AD588"/>
    <mergeCell ref="D590:AD590"/>
    <mergeCell ref="D593:D595"/>
    <mergeCell ref="E593:E606"/>
    <mergeCell ref="F593:M593"/>
    <mergeCell ref="N593:N606"/>
    <mergeCell ref="O593:V593"/>
    <mergeCell ref="W593:W606"/>
    <mergeCell ref="X593:AD593"/>
    <mergeCell ref="F594:G594"/>
    <mergeCell ref="H594:I594"/>
    <mergeCell ref="J594:K594"/>
    <mergeCell ref="L594:M594"/>
    <mergeCell ref="O594:P594"/>
    <mergeCell ref="Q594:R594"/>
    <mergeCell ref="S594:T594"/>
    <mergeCell ref="U594:V594"/>
    <mergeCell ref="X594:Y594"/>
    <mergeCell ref="Z594:AA594"/>
    <mergeCell ref="AB594:AC594"/>
    <mergeCell ref="AD594:AD595"/>
    <mergeCell ref="X605:Y606"/>
    <mergeCell ref="Z605:AA606"/>
    <mergeCell ref="AB605:AC606"/>
    <mergeCell ref="AD605:AD606"/>
    <mergeCell ref="R610:V610"/>
    <mergeCell ref="AA610:AD610"/>
    <mergeCell ref="D611:G611"/>
    <mergeCell ref="I611:M611"/>
    <mergeCell ref="R611:V611"/>
    <mergeCell ref="Z611:AC611"/>
    <mergeCell ref="D605:D606"/>
    <mergeCell ref="F605:G606"/>
    <mergeCell ref="H605:I606"/>
    <mergeCell ref="J605:K606"/>
    <mergeCell ref="L605:M606"/>
    <mergeCell ref="O605:P606"/>
    <mergeCell ref="Q605:R606"/>
    <mergeCell ref="S605:T606"/>
    <mergeCell ref="U605:V606"/>
    <mergeCell ref="I613:O613"/>
    <mergeCell ref="R613:W613"/>
    <mergeCell ref="Y613:AD613"/>
    <mergeCell ref="A615:AG615"/>
    <mergeCell ref="D623:AD623"/>
    <mergeCell ref="D624:AD624"/>
    <mergeCell ref="D625:AD625"/>
    <mergeCell ref="D627:AD627"/>
    <mergeCell ref="D629:AD629"/>
    <mergeCell ref="D632:D634"/>
    <mergeCell ref="E632:E645"/>
    <mergeCell ref="F632:M632"/>
    <mergeCell ref="N632:N645"/>
    <mergeCell ref="O632:V632"/>
    <mergeCell ref="W632:W645"/>
    <mergeCell ref="X632:AD632"/>
    <mergeCell ref="F633:G633"/>
    <mergeCell ref="H633:I633"/>
    <mergeCell ref="J633:K633"/>
    <mergeCell ref="L633:M633"/>
    <mergeCell ref="O633:P633"/>
    <mergeCell ref="Q633:R633"/>
    <mergeCell ref="S633:T633"/>
    <mergeCell ref="U633:V633"/>
    <mergeCell ref="X633:Y633"/>
    <mergeCell ref="Z633:AA633"/>
    <mergeCell ref="AB633:AC633"/>
    <mergeCell ref="AD633:AD634"/>
    <mergeCell ref="D644:D645"/>
    <mergeCell ref="F644:G645"/>
    <mergeCell ref="H644:I645"/>
    <mergeCell ref="J644:K645"/>
    <mergeCell ref="L644:M645"/>
    <mergeCell ref="D650:G650"/>
    <mergeCell ref="I650:M650"/>
    <mergeCell ref="R650:V650"/>
    <mergeCell ref="Z650:AC650"/>
    <mergeCell ref="I652:O652"/>
    <mergeCell ref="R652:W652"/>
    <mergeCell ref="Y652:AD652"/>
    <mergeCell ref="A654:AG654"/>
    <mergeCell ref="O644:P645"/>
    <mergeCell ref="Q644:R645"/>
    <mergeCell ref="S644:T645"/>
    <mergeCell ref="U644:V645"/>
    <mergeCell ref="X644:Y645"/>
    <mergeCell ref="Z644:AA645"/>
    <mergeCell ref="AB644:AC645"/>
    <mergeCell ref="AD644:AD645"/>
    <mergeCell ref="R649:V649"/>
    <mergeCell ref="AA649:AD649"/>
  </mergeCells>
  <pageMargins left="0" right="0.2" top="0.25" bottom="0.25" header="0.3" footer="0.3"/>
  <pageSetup scale="95" orientation="landscape" r:id="rId1"/>
  <headerFoot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SECTION A</vt:lpstr>
      <vt:lpstr>SECTION B</vt:lpstr>
      <vt:lpstr>Sheet3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india</cp:lastModifiedBy>
  <cp:lastPrinted>2017-03-18T05:07:37Z</cp:lastPrinted>
  <dcterms:created xsi:type="dcterms:W3CDTF">2014-10-21T03:08:45Z</dcterms:created>
  <dcterms:modified xsi:type="dcterms:W3CDTF">2017-03-23T09:18:55Z</dcterms:modified>
</cp:coreProperties>
</file>